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388" windowHeight="8784" activeTab="1"/>
  </bookViews>
  <sheets>
    <sheet name="Definition - Instructions" sheetId="1" r:id="rId1"/>
    <sheet name=" Pricing Worksheet" sheetId="2" r:id="rId2"/>
    <sheet name="SKU Database" sheetId="3" r:id="rId3"/>
    <sheet name="Save To Hard Drive" sheetId="4" r:id="rId4"/>
  </sheets>
  <definedNames>
    <definedName name="_xlfn.IFERROR" hidden="1">#NAME?</definedName>
    <definedName name="_xlnm.Print_Area" localSheetId="1">' Pricing Worksheet'!$A$2:$G$63</definedName>
    <definedName name="_xlnm.Print_Titles" localSheetId="2">'SKU Database'!$1:$1</definedName>
  </definedNames>
  <calcPr fullCalcOnLoad="1"/>
</workbook>
</file>

<file path=xl/sharedStrings.xml><?xml version="1.0" encoding="utf-8"?>
<sst xmlns="http://schemas.openxmlformats.org/spreadsheetml/2006/main" count="1485" uniqueCount="251">
  <si>
    <t>Product Name</t>
  </si>
  <si>
    <t>List Price</t>
  </si>
  <si>
    <t>Each</t>
  </si>
  <si>
    <t>LIST PRICE TOTAL:</t>
  </si>
  <si>
    <t>12B</t>
  </si>
  <si>
    <t>12W</t>
  </si>
  <si>
    <t>15W</t>
  </si>
  <si>
    <t>18BRB</t>
  </si>
  <si>
    <t>18BRW</t>
  </si>
  <si>
    <t>18W</t>
  </si>
  <si>
    <t>21W</t>
  </si>
  <si>
    <t>24A</t>
  </si>
  <si>
    <t>24BRB</t>
  </si>
  <si>
    <t>24R</t>
  </si>
  <si>
    <t>24W</t>
  </si>
  <si>
    <t>24WC</t>
  </si>
  <si>
    <t>24Y</t>
  </si>
  <si>
    <t>27W</t>
  </si>
  <si>
    <t>30OU</t>
  </si>
  <si>
    <t>30R</t>
  </si>
  <si>
    <t>30W</t>
  </si>
  <si>
    <t>30X</t>
  </si>
  <si>
    <t>30X12</t>
  </si>
  <si>
    <t>30Y</t>
  </si>
  <si>
    <t>33W</t>
  </si>
  <si>
    <t>33X</t>
  </si>
  <si>
    <t>36R</t>
  </si>
  <si>
    <t>36W</t>
  </si>
  <si>
    <t>36WC</t>
  </si>
  <si>
    <t>36X</t>
  </si>
  <si>
    <t>36X12</t>
  </si>
  <si>
    <t>36Y</t>
  </si>
  <si>
    <t>42W</t>
  </si>
  <si>
    <t>42WC</t>
  </si>
  <si>
    <t>48W</t>
  </si>
  <si>
    <t>9W</t>
  </si>
  <si>
    <t>15D</t>
  </si>
  <si>
    <t>18D</t>
  </si>
  <si>
    <t>24D</t>
  </si>
  <si>
    <t>V15D</t>
  </si>
  <si>
    <t>15B</t>
  </si>
  <si>
    <t>18B</t>
  </si>
  <si>
    <t>18SF</t>
  </si>
  <si>
    <t>21B</t>
  </si>
  <si>
    <t>24B</t>
  </si>
  <si>
    <t>30B</t>
  </si>
  <si>
    <t>30RBS</t>
  </si>
  <si>
    <t>36B</t>
  </si>
  <si>
    <t>36B-P</t>
  </si>
  <si>
    <t>36LS</t>
  </si>
  <si>
    <t>36RBS</t>
  </si>
  <si>
    <t>39BC</t>
  </si>
  <si>
    <t>42B</t>
  </si>
  <si>
    <t>42BC</t>
  </si>
  <si>
    <t>42RBS</t>
  </si>
  <si>
    <t>48B</t>
  </si>
  <si>
    <t>48BC-P</t>
  </si>
  <si>
    <t>48B-P</t>
  </si>
  <si>
    <t>9T</t>
  </si>
  <si>
    <t>V12B</t>
  </si>
  <si>
    <t>V24S</t>
  </si>
  <si>
    <t>V30S</t>
  </si>
  <si>
    <t>V36SD</t>
  </si>
  <si>
    <t>V42S</t>
  </si>
  <si>
    <t>V48S</t>
  </si>
  <si>
    <t>MLDG</t>
  </si>
  <si>
    <t>60SB</t>
  </si>
  <si>
    <t>12WT</t>
  </si>
  <si>
    <t>15WT</t>
  </si>
  <si>
    <t>18WT</t>
  </si>
  <si>
    <t>21WT</t>
  </si>
  <si>
    <t>24WT</t>
  </si>
  <si>
    <t>27WT</t>
  </si>
  <si>
    <t>30WT</t>
  </si>
  <si>
    <t>33WT</t>
  </si>
  <si>
    <t>36WT</t>
  </si>
  <si>
    <t>24WCT</t>
  </si>
  <si>
    <t>36WCT</t>
  </si>
  <si>
    <t>24AT</t>
  </si>
  <si>
    <t>30OUT</t>
  </si>
  <si>
    <t>18BRWT</t>
  </si>
  <si>
    <t>18BRBT</t>
  </si>
  <si>
    <t>24BRBT</t>
  </si>
  <si>
    <t>EPF3</t>
  </si>
  <si>
    <t>48VAL</t>
  </si>
  <si>
    <t>15BT</t>
  </si>
  <si>
    <t>18BT</t>
  </si>
  <si>
    <t>24BT</t>
  </si>
  <si>
    <t>72VAL</t>
  </si>
  <si>
    <t>Per Shelf Kit (4 Shelves)</t>
  </si>
  <si>
    <t>Black Toe Kick</t>
  </si>
  <si>
    <t>Touch Up- Sticks</t>
  </si>
  <si>
    <t xml:space="preserve">Per Stick </t>
  </si>
  <si>
    <t>IC</t>
  </si>
  <si>
    <t>"Quick Quote"</t>
  </si>
  <si>
    <t xml:space="preserve">Enter SKU on Pricing Worksheet Exactly How It Appears in List Below </t>
  </si>
  <si>
    <r>
      <t xml:space="preserve"> </t>
    </r>
    <r>
      <rPr>
        <b/>
        <sz val="16"/>
        <rFont val="Bookman Old Style"/>
        <family val="1"/>
      </rPr>
      <t xml:space="preserve">Pricing Worksheet </t>
    </r>
    <r>
      <rPr>
        <sz val="16"/>
        <rFont val="Bookman Old Style"/>
        <family val="1"/>
      </rPr>
      <t xml:space="preserve">tab: </t>
    </r>
  </si>
  <si>
    <r>
      <t xml:space="preserve">       2.  Enter </t>
    </r>
    <r>
      <rPr>
        <u val="single"/>
        <sz val="16"/>
        <rFont val="Bookman Old Style"/>
        <family val="1"/>
      </rPr>
      <t>exact</t>
    </r>
    <r>
      <rPr>
        <sz val="16"/>
        <rFont val="Bookman Old Style"/>
        <family val="1"/>
      </rPr>
      <t xml:space="preserve"> SKU / factory nomenclature from the </t>
    </r>
  </si>
  <si>
    <t xml:space="preserve">            SKU Database. </t>
  </si>
  <si>
    <r>
      <t xml:space="preserve">            nomenclature to be used on the </t>
    </r>
    <r>
      <rPr>
        <b/>
        <sz val="16"/>
        <rFont val="Bookman Old Style"/>
        <family val="1"/>
      </rPr>
      <t>Pricing Worksheet.</t>
    </r>
  </si>
  <si>
    <t>Simplicity - Speed - Accuracy</t>
  </si>
  <si>
    <t xml:space="preserve">            nomenclature for KK's  "Specialties and Miscellaneous </t>
  </si>
  <si>
    <t xml:space="preserve">            box) to generate required pricing.</t>
  </si>
  <si>
    <t>Product Description</t>
  </si>
  <si>
    <t>MULTIPLIER</t>
  </si>
  <si>
    <t>MULTIPLIER TOTAL:</t>
  </si>
  <si>
    <t>Calculate Individual And Cumulative SKU Factory List Prices -</t>
  </si>
  <si>
    <t>Allowing Multiplier To Be Applied For Generating Required Pricing</t>
  </si>
  <si>
    <r>
      <t xml:space="preserve">       1.  Search the </t>
    </r>
    <r>
      <rPr>
        <b/>
        <sz val="16"/>
        <rFont val="Bookman Old Style"/>
        <family val="1"/>
      </rPr>
      <t>SKU Database</t>
    </r>
    <r>
      <rPr>
        <sz val="16"/>
        <rFont val="Bookman Old Style"/>
        <family val="1"/>
      </rPr>
      <t xml:space="preserve"> for the </t>
    </r>
    <r>
      <rPr>
        <u val="single"/>
        <sz val="16"/>
        <rFont val="Bookman Old Style"/>
        <family val="1"/>
      </rPr>
      <t>exact</t>
    </r>
    <r>
      <rPr>
        <sz val="16"/>
        <rFont val="Bookman Old Style"/>
        <family val="1"/>
      </rPr>
      <t xml:space="preserve"> SKU/factory </t>
    </r>
  </si>
  <si>
    <r>
      <t xml:space="preserve">       2.  Search the</t>
    </r>
    <r>
      <rPr>
        <b/>
        <sz val="16"/>
        <rFont val="Bookman Old Style"/>
        <family val="1"/>
      </rPr>
      <t xml:space="preserve"> SKU Database</t>
    </r>
    <r>
      <rPr>
        <sz val="16"/>
        <rFont val="Bookman Old Style"/>
        <family val="1"/>
      </rPr>
      <t xml:space="preserve"> for the </t>
    </r>
    <r>
      <rPr>
        <u val="single"/>
        <sz val="16"/>
        <rFont val="Bookman Old Style"/>
        <family val="1"/>
      </rPr>
      <t>exact</t>
    </r>
    <r>
      <rPr>
        <sz val="16"/>
        <rFont val="Bookman Old Style"/>
        <family val="1"/>
      </rPr>
      <t xml:space="preserve"> SKU/factory </t>
    </r>
  </si>
  <si>
    <t xml:space="preserve">       1.  Enter SKU item quantity.</t>
  </si>
  <si>
    <r>
      <t xml:space="preserve">SKU Database </t>
    </r>
    <r>
      <rPr>
        <sz val="16"/>
        <rFont val="Bookman Old Style"/>
        <family val="1"/>
      </rPr>
      <t xml:space="preserve">tab: </t>
    </r>
    <r>
      <rPr>
        <b/>
        <sz val="16"/>
        <rFont val="Bookman Old Style"/>
        <family val="1"/>
      </rPr>
      <t xml:space="preserve"> </t>
    </r>
  </si>
  <si>
    <t>Quick Quote Pricing Excel Worksheet</t>
  </si>
  <si>
    <t xml:space="preserve">To Save The KK Quick Quote Pricing Worksheet </t>
  </si>
  <si>
    <t>To Your Computer Hard Drive For Future Use:</t>
  </si>
  <si>
    <t>#1</t>
  </si>
  <si>
    <t>-</t>
  </si>
  <si>
    <r>
      <t xml:space="preserve">Go to </t>
    </r>
    <r>
      <rPr>
        <b/>
        <sz val="14"/>
        <rFont val="Bookman Old Style"/>
        <family val="1"/>
      </rPr>
      <t>File</t>
    </r>
    <r>
      <rPr>
        <sz val="14"/>
        <rFont val="Bookman Old Style"/>
        <family val="1"/>
      </rPr>
      <t xml:space="preserve"> (very top of screen - left side) drop down menu - click</t>
    </r>
  </si>
  <si>
    <r>
      <t xml:space="preserve">on </t>
    </r>
    <r>
      <rPr>
        <b/>
        <sz val="14"/>
        <rFont val="Bookman Old Style"/>
        <family val="1"/>
      </rPr>
      <t>Save As</t>
    </r>
  </si>
  <si>
    <t>#2</t>
  </si>
  <si>
    <r>
      <t>The</t>
    </r>
    <r>
      <rPr>
        <b/>
        <sz val="14"/>
        <rFont val="Bookman Old Style"/>
        <family val="1"/>
      </rPr>
      <t xml:space="preserve"> Save As</t>
    </r>
    <r>
      <rPr>
        <sz val="14"/>
        <rFont val="Bookman Old Style"/>
        <family val="1"/>
      </rPr>
      <t xml:space="preserve"> box will appear - depending on your version of Excel:</t>
    </r>
  </si>
  <si>
    <r>
      <t>Save In</t>
    </r>
    <r>
      <rPr>
        <sz val="14"/>
        <rFont val="Bookman Old Style"/>
        <family val="1"/>
      </rPr>
      <t xml:space="preserve">: My Documents  </t>
    </r>
    <r>
      <rPr>
        <i/>
        <u val="single"/>
        <sz val="14"/>
        <rFont val="Bookman Old Style"/>
        <family val="1"/>
      </rPr>
      <t>OR</t>
    </r>
    <r>
      <rPr>
        <sz val="14"/>
        <rFont val="Bookman Old Style"/>
        <family val="1"/>
      </rPr>
      <t xml:space="preserve">  </t>
    </r>
    <r>
      <rPr>
        <b/>
        <sz val="14"/>
        <rFont val="Bookman Old Style"/>
        <family val="1"/>
      </rPr>
      <t>Save As Type</t>
    </r>
    <r>
      <rPr>
        <sz val="14"/>
        <rFont val="Bookman Old Style"/>
        <family val="1"/>
      </rPr>
      <t>: Excel Workbook</t>
    </r>
  </si>
  <si>
    <t>#3</t>
  </si>
  <si>
    <r>
      <t>Click</t>
    </r>
    <r>
      <rPr>
        <b/>
        <sz val="14"/>
        <rFont val="Bookman Old Style"/>
        <family val="1"/>
      </rPr>
      <t xml:space="preserve"> Save</t>
    </r>
    <r>
      <rPr>
        <sz val="14"/>
        <rFont val="Bookman Old Style"/>
        <family val="1"/>
      </rPr>
      <t xml:space="preserve"> - it should now be saved to your hard drive for future use.</t>
    </r>
  </si>
  <si>
    <r>
      <t xml:space="preserve">Remember:  When starting a new quote, </t>
    </r>
    <r>
      <rPr>
        <u val="single"/>
        <sz val="14"/>
        <rFont val="Bookman Old Style"/>
        <family val="1"/>
      </rPr>
      <t>do not delete pricing</t>
    </r>
    <r>
      <rPr>
        <sz val="14"/>
        <rFont val="Bookman Old Style"/>
        <family val="1"/>
      </rPr>
      <t xml:space="preserve">.  Only the </t>
    </r>
  </si>
  <si>
    <r>
      <t>Quantity</t>
    </r>
    <r>
      <rPr>
        <sz val="14"/>
        <rFont val="Bookman Old Style"/>
        <family val="1"/>
      </rPr>
      <t xml:space="preserve"> and </t>
    </r>
    <r>
      <rPr>
        <b/>
        <sz val="14"/>
        <rFont val="Bookman Old Style"/>
        <family val="1"/>
      </rPr>
      <t>SKU / Factory Nomenclature</t>
    </r>
    <r>
      <rPr>
        <sz val="14"/>
        <rFont val="Bookman Old Style"/>
        <family val="1"/>
      </rPr>
      <t xml:space="preserve"> information is to be deleted.  </t>
    </r>
  </si>
  <si>
    <t>The program will recalculate the new quote pricing.</t>
  </si>
  <si>
    <t>Qty</t>
  </si>
  <si>
    <t>Kitchen Kompact Nomenclature</t>
  </si>
  <si>
    <t>Oak F/P</t>
  </si>
  <si>
    <t>27B</t>
  </si>
  <si>
    <t>33RBS</t>
  </si>
  <si>
    <t>33B</t>
  </si>
  <si>
    <t>3" Wide Side Rails</t>
  </si>
  <si>
    <t>V12BT</t>
  </si>
  <si>
    <t>V15DT</t>
  </si>
  <si>
    <t>V24ST</t>
  </si>
  <si>
    <t>V30ST</t>
  </si>
  <si>
    <t>V36SDT</t>
  </si>
  <si>
    <t>V42ST</t>
  </si>
  <si>
    <t>V48ST</t>
  </si>
  <si>
    <t>Please call KK or Distributor For Pricing and Availability</t>
  </si>
  <si>
    <t>SFRONT</t>
  </si>
  <si>
    <t>3inF</t>
  </si>
  <si>
    <t>6inF</t>
  </si>
  <si>
    <t>90x3inF</t>
  </si>
  <si>
    <t>EP</t>
  </si>
  <si>
    <t>Touch Up Sticks</t>
  </si>
  <si>
    <t>Kitchen Kompact                                   SKU Nomenclature</t>
  </si>
  <si>
    <t>INSERT NAME OF JOB OR KITCHEN HERE</t>
  </si>
  <si>
    <t>INSERT DATE</t>
  </si>
  <si>
    <r>
      <t xml:space="preserve">       3.  Apply desired multiplier in cell</t>
    </r>
    <r>
      <rPr>
        <b/>
        <sz val="16"/>
        <rFont val="Bookman Old Style"/>
        <family val="1"/>
      </rPr>
      <t xml:space="preserve"> E45</t>
    </r>
    <r>
      <rPr>
        <sz val="16"/>
        <rFont val="Bookman Old Style"/>
        <family val="1"/>
      </rPr>
      <t xml:space="preserve"> (yellow MULTIPLIER</t>
    </r>
  </si>
  <si>
    <t>GLENWOOD</t>
  </si>
  <si>
    <t>WARMWOOD</t>
  </si>
  <si>
    <t>CHADWOOD</t>
  </si>
  <si>
    <t>Shaker F/P</t>
  </si>
  <si>
    <t>KK Scribe (Price Per 8' Length)</t>
  </si>
  <si>
    <t>BM</t>
  </si>
  <si>
    <t>Batten 3/4" x 1/4" (Price Per 8' Length)</t>
  </si>
  <si>
    <t>QRM</t>
  </si>
  <si>
    <t>CRM</t>
  </si>
  <si>
    <t>CSM</t>
  </si>
  <si>
    <t>Small Crown (Price Per 8' Length)</t>
  </si>
  <si>
    <t>Large Crown (Price Per 8' Length)</t>
  </si>
  <si>
    <t>Quarter Round 11/16" x 11/16" (Price Per 8' Length)</t>
  </si>
  <si>
    <t>PVCG</t>
  </si>
  <si>
    <t>PVB</t>
  </si>
  <si>
    <t>Outside Corner 3/4" x 3/4" (Price Per 8' Length)</t>
  </si>
  <si>
    <t>Inside Corner 3/4" x 3/4" (Price Per 8' Length)</t>
  </si>
  <si>
    <t>Cross Grain Panel 96" X 48" X 1/4"</t>
  </si>
  <si>
    <t>Straight Grain Panel 48" X 96" X 1/4"</t>
  </si>
  <si>
    <t>Black Toe Kick 4" x 1/4" (Price Per 8' Length)</t>
  </si>
  <si>
    <t>OCS</t>
  </si>
  <si>
    <t xml:space="preserve">            Items" priced per foot, per piece, per tray etc.</t>
  </si>
  <si>
    <t>KITCHEN  KOMPACT</t>
  </si>
  <si>
    <t>Black Toe Kick 4" x 1/8" (Price Per 8' Length)</t>
  </si>
  <si>
    <t>DWHITE</t>
  </si>
  <si>
    <t>9WT</t>
  </si>
  <si>
    <t>REF-EPF</t>
  </si>
  <si>
    <t>V36S</t>
  </si>
  <si>
    <t>V36ST</t>
  </si>
  <si>
    <t xml:space="preserve">V36S </t>
  </si>
  <si>
    <t>Finished TK</t>
  </si>
  <si>
    <t>Finished Toe Kick 4" X 1/4" (Price Per 8' Length)</t>
  </si>
  <si>
    <t>FinishedToe Kick 4" X 1/4" (Price Per 8' Length)</t>
  </si>
  <si>
    <t>TBA</t>
  </si>
  <si>
    <t>34X48</t>
  </si>
  <si>
    <t>Each (Back Panel)</t>
  </si>
  <si>
    <t>34x48</t>
  </si>
  <si>
    <t xml:space="preserve">Each (3" Filler Strips) </t>
  </si>
  <si>
    <t>Each (90 x 3 in. Filler Strip)</t>
  </si>
  <si>
    <t>Each (6" Filler Strips)</t>
  </si>
  <si>
    <t>Each (72" Valance Boards)</t>
  </si>
  <si>
    <t>Each (48" Valance Boards)</t>
  </si>
  <si>
    <t>18BRBTSK</t>
  </si>
  <si>
    <t>18BRBSK</t>
  </si>
  <si>
    <t>18BRWTSK</t>
  </si>
  <si>
    <t>18BRWSK</t>
  </si>
  <si>
    <t>24BRBTSK</t>
  </si>
  <si>
    <t>24BRBSK</t>
  </si>
  <si>
    <t>BASE</t>
  </si>
  <si>
    <t>OVEN</t>
  </si>
  <si>
    <t>Each (End Cover Base)</t>
  </si>
  <si>
    <t>Each (End Cover Oven)</t>
  </si>
  <si>
    <t>Each (Base End Panel)</t>
  </si>
  <si>
    <t>Each (End Panel Faced)</t>
  </si>
  <si>
    <t>Refrigerator End Panel</t>
  </si>
  <si>
    <t>Scribe Molding  (Price Per 8' Length)</t>
  </si>
  <si>
    <t>Scribe Molding (Price Per 8' Length)</t>
  </si>
  <si>
    <t>SMCROWN</t>
  </si>
  <si>
    <t>LGCROWN</t>
  </si>
  <si>
    <t>2020 Pricing Excel Worksheet</t>
  </si>
  <si>
    <t>Effective Oct 1 , 2019</t>
  </si>
  <si>
    <t>Per Box (2 per box)</t>
  </si>
  <si>
    <t>Oct 2019</t>
  </si>
  <si>
    <r>
      <t>File Name</t>
    </r>
    <r>
      <rPr>
        <sz val="14"/>
        <rFont val="Bookman Old Style"/>
        <family val="1"/>
      </rPr>
      <t>:  KKQuickQuoteOct2019</t>
    </r>
  </si>
  <si>
    <t>H12B</t>
  </si>
  <si>
    <t>H15B</t>
  </si>
  <si>
    <t>H18B</t>
  </si>
  <si>
    <t>H21B</t>
  </si>
  <si>
    <t>H24B</t>
  </si>
  <si>
    <t>H27B</t>
  </si>
  <si>
    <t>H30B</t>
  </si>
  <si>
    <t>H33B</t>
  </si>
  <si>
    <t>H36B</t>
  </si>
  <si>
    <t>H42B</t>
  </si>
  <si>
    <t>H48B</t>
  </si>
  <si>
    <t>H15D</t>
  </si>
  <si>
    <t>H18D</t>
  </si>
  <si>
    <t>H24D</t>
  </si>
  <si>
    <t>H39BC</t>
  </si>
  <si>
    <t>H42BC</t>
  </si>
  <si>
    <t>UD9T</t>
  </si>
  <si>
    <t>UD12B</t>
  </si>
  <si>
    <t>UD15B</t>
  </si>
  <si>
    <t>UD18B</t>
  </si>
  <si>
    <t>UD21B</t>
  </si>
  <si>
    <t>UD24B</t>
  </si>
  <si>
    <t>UD30B</t>
  </si>
  <si>
    <t>UD33B</t>
  </si>
  <si>
    <t>UD36B</t>
  </si>
  <si>
    <t>UD42B</t>
  </si>
  <si>
    <t>UD48B</t>
  </si>
  <si>
    <t>UD30RBS</t>
  </si>
  <si>
    <t>UD36RBS</t>
  </si>
  <si>
    <t>UD42RBS</t>
  </si>
  <si>
    <t>UD15D</t>
  </si>
  <si>
    <t>UD18D</t>
  </si>
  <si>
    <t>UD24D</t>
  </si>
  <si>
    <t>UD39BC</t>
  </si>
  <si>
    <t>UD42BC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</si>
</sst>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[Red]\(0.00\)"/>
    <numFmt numFmtId="173" formatCode="0.0"/>
    <numFmt numFmtId="174" formatCode="&quot;$&quot;#,##0"/>
    <numFmt numFmtId="175" formatCode="_(* #,##0.0_);_(* \(#,##0.0\);_(* &quot;-&quot;??_);_(@_)"/>
    <numFmt numFmtId="176" formatCode="_(* #,##0_);_(* \(#,##0\);_(* &quot;-&quot;??_);_(@_)"/>
    <numFmt numFmtId="177" formatCode="&quot;$&quot;#,##0.00"/>
    <numFmt numFmtId="178" formatCode="_(* #,##0.000_);_(* \(#,##0.000\);_(* &quot;-&quot;???_);_(@_)"/>
    <numFmt numFmtId="179" formatCode="#,##0.000"/>
    <numFmt numFmtId="180" formatCode="[$-409]h:mm:ss\ AM/PM"/>
    <numFmt numFmtId="181" formatCode="[$-409]dddd\,\ mmmm\ d\,\ yy"/>
    <numFmt numFmtId="182" formatCode="#,###.000"/>
  </numFmts>
  <fonts count="70">
    <font>
      <sz val="10"/>
      <name val="Arial"/>
      <family val="0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8"/>
      <name val="Bookman Old Style"/>
      <family val="1"/>
    </font>
    <font>
      <sz val="10"/>
      <name val="Bookman Old Style"/>
      <family val="1"/>
    </font>
    <font>
      <sz val="16"/>
      <name val="Bookman Old Style"/>
      <family val="1"/>
    </font>
    <font>
      <b/>
      <sz val="26"/>
      <name val="Bookman Old Style"/>
      <family val="1"/>
    </font>
    <font>
      <sz val="20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6"/>
      <name val="Bookman Old Style"/>
      <family val="1"/>
    </font>
    <font>
      <sz val="22"/>
      <name val="Bookman Old Style"/>
      <family val="1"/>
    </font>
    <font>
      <u val="single"/>
      <sz val="16"/>
      <name val="Bookman Old Style"/>
      <family val="1"/>
    </font>
    <font>
      <b/>
      <sz val="18"/>
      <name val="Bookman Old Style"/>
      <family val="1"/>
    </font>
    <font>
      <i/>
      <u val="single"/>
      <sz val="14"/>
      <name val="Bookman Old Style"/>
      <family val="1"/>
    </font>
    <font>
      <u val="single"/>
      <sz val="14"/>
      <name val="Bookman Old Style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1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3" fillId="35" borderId="11" xfId="0" applyFont="1" applyFill="1" applyBorder="1" applyAlignment="1" applyProtection="1">
      <alignment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10" fillId="36" borderId="13" xfId="0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/>
    </xf>
    <xf numFmtId="0" fontId="12" fillId="34" borderId="15" xfId="0" applyFont="1" applyFill="1" applyBorder="1" applyAlignment="1">
      <alignment horizontal="right"/>
    </xf>
    <xf numFmtId="43" fontId="0" fillId="0" borderId="0" xfId="42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6" fontId="14" fillId="0" borderId="0" xfId="42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76" fontId="18" fillId="0" borderId="0" xfId="42" applyNumberFormat="1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8" fillId="34" borderId="0" xfId="57" applyFont="1" applyFill="1" applyBorder="1" applyAlignment="1">
      <alignment horizontal="center" vertical="center"/>
      <protection/>
    </xf>
    <xf numFmtId="0" fontId="8" fillId="34" borderId="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9" fontId="21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8" fillId="34" borderId="0" xfId="57" applyFont="1" applyFill="1" applyBorder="1" applyAlignment="1">
      <alignment horizontal="left" vertical="center" indent="1"/>
      <protection/>
    </xf>
    <xf numFmtId="0" fontId="0" fillId="0" borderId="0" xfId="0" applyBorder="1" applyAlignment="1">
      <alignment horizontal="left" indent="1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13" xfId="0" applyFont="1" applyBorder="1" applyAlignment="1">
      <alignment/>
    </xf>
    <xf numFmtId="4" fontId="1" fillId="33" borderId="16" xfId="44" applyNumberFormat="1" applyFont="1" applyFill="1" applyBorder="1" applyAlignment="1" applyProtection="1">
      <alignment horizontal="right"/>
      <protection/>
    </xf>
    <xf numFmtId="4" fontId="1" fillId="33" borderId="12" xfId="44" applyNumberFormat="1" applyFont="1" applyFill="1" applyBorder="1" applyAlignment="1" applyProtection="1">
      <alignment horizontal="right"/>
      <protection/>
    </xf>
    <xf numFmtId="4" fontId="1" fillId="0" borderId="16" xfId="44" applyNumberFormat="1" applyFont="1" applyFill="1" applyBorder="1" applyAlignment="1" applyProtection="1">
      <alignment horizontal="right"/>
      <protection/>
    </xf>
    <xf numFmtId="4" fontId="1" fillId="0" borderId="12" xfId="44" applyNumberFormat="1" applyFont="1" applyFill="1" applyBorder="1" applyAlignment="1" applyProtection="1">
      <alignment horizontal="right"/>
      <protection/>
    </xf>
    <xf numFmtId="4" fontId="11" fillId="34" borderId="17" xfId="44" applyNumberFormat="1" applyFont="1" applyFill="1" applyBorder="1" applyAlignment="1">
      <alignment horizontal="right"/>
    </xf>
    <xf numFmtId="4" fontId="11" fillId="34" borderId="18" xfId="44" applyNumberFormat="1" applyFont="1" applyFill="1" applyBorder="1" applyAlignment="1">
      <alignment horizontal="right"/>
    </xf>
    <xf numFmtId="4" fontId="11" fillId="34" borderId="19" xfId="44" applyNumberFormat="1" applyFont="1" applyFill="1" applyBorder="1" applyAlignment="1">
      <alignment horizontal="right"/>
    </xf>
    <xf numFmtId="4" fontId="0" fillId="0" borderId="0" xfId="44" applyNumberFormat="1" applyFont="1" applyFill="1" applyBorder="1" applyAlignment="1">
      <alignment horizontal="right"/>
    </xf>
    <xf numFmtId="4" fontId="0" fillId="0" borderId="0" xfId="44" applyNumberFormat="1" applyFont="1" applyFill="1" applyAlignment="1">
      <alignment horizontal="right"/>
    </xf>
    <xf numFmtId="4" fontId="0" fillId="0" borderId="20" xfId="44" applyNumberFormat="1" applyFont="1" applyFill="1" applyBorder="1" applyAlignment="1">
      <alignment horizontal="right"/>
    </xf>
    <xf numFmtId="4" fontId="7" fillId="36" borderId="13" xfId="44" applyNumberFormat="1" applyFont="1" applyFill="1" applyBorder="1" applyAlignment="1">
      <alignment horizontal="right"/>
    </xf>
    <xf numFmtId="4" fontId="7" fillId="36" borderId="21" xfId="44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36" borderId="0" xfId="0" applyNumberFormat="1" applyFont="1" applyFill="1" applyAlignment="1">
      <alignment horizontal="right" wrapText="1"/>
    </xf>
    <xf numFmtId="4" fontId="0" fillId="36" borderId="0" xfId="0" applyNumberFormat="1" applyFill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textRotation="90"/>
    </xf>
    <xf numFmtId="4" fontId="26" fillId="21" borderId="22" xfId="0" applyNumberFormat="1" applyFont="1" applyFill="1" applyBorder="1" applyAlignment="1">
      <alignment horizontal="center" vertical="center" textRotation="90" wrapText="1"/>
    </xf>
    <xf numFmtId="4" fontId="27" fillId="36" borderId="22" xfId="0" applyNumberFormat="1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4" fontId="9" fillId="36" borderId="22" xfId="0" applyNumberFormat="1" applyFont="1" applyFill="1" applyBorder="1" applyAlignment="1">
      <alignment horizontal="center" vertical="center"/>
    </xf>
    <xf numFmtId="4" fontId="67" fillId="37" borderId="22" xfId="0" applyNumberFormat="1" applyFont="1" applyFill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 textRotation="90" wrapText="1"/>
    </xf>
    <xf numFmtId="4" fontId="9" fillId="0" borderId="0" xfId="0" applyNumberFormat="1" applyFont="1" applyFill="1" applyBorder="1" applyAlignment="1">
      <alignment horizontal="center" vertical="center"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 quotePrefix="1">
      <alignment horizontal="right"/>
    </xf>
    <xf numFmtId="43" fontId="8" fillId="34" borderId="0" xfId="42" applyFont="1" applyFill="1" applyBorder="1" applyAlignment="1">
      <alignment horizontal="center" vertical="center"/>
    </xf>
    <xf numFmtId="0" fontId="3" fillId="35" borderId="22" xfId="42" applyNumberFormat="1" applyFont="1" applyFill="1" applyBorder="1" applyAlignment="1" applyProtection="1">
      <alignment horizontal="right"/>
      <protection locked="0"/>
    </xf>
    <xf numFmtId="4" fontId="26" fillId="38" borderId="22" xfId="0" applyNumberFormat="1" applyFont="1" applyFill="1" applyBorder="1" applyAlignment="1">
      <alignment horizontal="center" vertical="center" textRotation="90" wrapText="1"/>
    </xf>
    <xf numFmtId="0" fontId="9" fillId="36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 textRotation="90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14" fontId="28" fillId="0" borderId="0" xfId="0" applyNumberFormat="1" applyFont="1" applyBorder="1" applyAlignment="1" applyProtection="1">
      <alignment horizontal="center"/>
      <protection locked="0"/>
    </xf>
    <xf numFmtId="49" fontId="2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</xdr:row>
      <xdr:rowOff>485775</xdr:rowOff>
    </xdr:from>
    <xdr:to>
      <xdr:col>1</xdr:col>
      <xdr:colOff>1990725</xdr:colOff>
      <xdr:row>6</xdr:row>
      <xdr:rowOff>1400175</xdr:rowOff>
    </xdr:to>
    <xdr:pic>
      <xdr:nvPicPr>
        <xdr:cNvPr id="1" name="Picture 1" descr="general_k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81225"/>
          <a:ext cx="2495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75" zoomScaleNormal="75" zoomScalePageLayoutView="0" workbookViewId="0" topLeftCell="A1">
      <selection activeCell="A28" sqref="A28"/>
    </sheetView>
  </sheetViews>
  <sheetFormatPr defaultColWidth="11.421875" defaultRowHeight="12.75"/>
  <cols>
    <col min="1" max="1" width="116.421875" style="22" customWidth="1"/>
    <col min="2" max="5" width="11.421875" style="22" customWidth="1"/>
    <col min="6" max="6" width="8.421875" style="22" customWidth="1"/>
    <col min="7" max="16384" width="11.421875" style="22" customWidth="1"/>
  </cols>
  <sheetData>
    <row r="1" spans="1:14" ht="30" customHeight="1">
      <c r="A1" s="31"/>
      <c r="B1" s="25"/>
      <c r="C1" s="25"/>
      <c r="D1" s="25"/>
      <c r="E1" s="25"/>
      <c r="F1" s="25"/>
      <c r="G1" s="25"/>
      <c r="H1" s="25"/>
      <c r="I1" s="25"/>
      <c r="J1" s="21"/>
      <c r="K1" s="21"/>
      <c r="L1" s="21"/>
      <c r="M1" s="21"/>
      <c r="N1" s="21"/>
    </row>
    <row r="2" spans="1:14" ht="26.25" customHeight="1">
      <c r="A2" s="24"/>
      <c r="B2" s="25"/>
      <c r="C2" s="25"/>
      <c r="D2" s="25"/>
      <c r="E2" s="25"/>
      <c r="F2" s="25"/>
      <c r="G2" s="25"/>
      <c r="H2" s="25"/>
      <c r="I2" s="25"/>
      <c r="J2" s="21"/>
      <c r="K2" s="21"/>
      <c r="L2" s="21"/>
      <c r="M2" s="21"/>
      <c r="N2" s="21"/>
    </row>
    <row r="3" spans="1:14" ht="32.25" customHeight="1">
      <c r="A3" s="30" t="s">
        <v>94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4.75" customHeight="1">
      <c r="A4" s="32" t="s">
        <v>211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6.25" customHeight="1">
      <c r="A5" s="29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30" customHeight="1">
      <c r="A6" s="44" t="s">
        <v>100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customHeight="1">
      <c r="A7" s="4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0.25">
      <c r="A8" s="26" t="s">
        <v>106</v>
      </c>
      <c r="B8" s="26"/>
      <c r="C8" s="3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3.25" customHeight="1">
      <c r="A9" s="26" t="s">
        <v>107</v>
      </c>
      <c r="B9" s="26"/>
      <c r="C9" s="3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42.7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s="38" customFormat="1" ht="22.5" customHeight="1">
      <c r="A11" s="40" t="s">
        <v>96</v>
      </c>
      <c r="B11" s="39"/>
      <c r="C11" s="39"/>
      <c r="D11" s="39"/>
      <c r="E11" s="39"/>
      <c r="F11" s="39"/>
      <c r="G11" s="39"/>
      <c r="H11" s="39"/>
      <c r="I11" s="39"/>
      <c r="J11" s="36"/>
      <c r="K11" s="36"/>
      <c r="L11" s="36"/>
      <c r="M11" s="36"/>
      <c r="N11" s="36"/>
    </row>
    <row r="12" spans="1:14" s="38" customFormat="1" ht="22.5" customHeight="1">
      <c r="A12" s="40" t="s">
        <v>110</v>
      </c>
      <c r="B12" s="39"/>
      <c r="C12" s="39"/>
      <c r="D12" s="39"/>
      <c r="E12" s="39"/>
      <c r="F12" s="39"/>
      <c r="G12" s="39"/>
      <c r="H12" s="39"/>
      <c r="I12" s="39"/>
      <c r="J12" s="36"/>
      <c r="K12" s="36"/>
      <c r="L12" s="36"/>
      <c r="M12" s="36"/>
      <c r="N12" s="36"/>
    </row>
    <row r="13" spans="1:14" s="38" customFormat="1" ht="22.5" customHeight="1">
      <c r="A13" s="40" t="s">
        <v>97</v>
      </c>
      <c r="B13" s="39"/>
      <c r="C13" s="39"/>
      <c r="D13" s="39"/>
      <c r="E13" s="39"/>
      <c r="F13" s="39"/>
      <c r="G13" s="39"/>
      <c r="H13" s="39"/>
      <c r="I13" s="39"/>
      <c r="J13" s="36"/>
      <c r="K13" s="36"/>
      <c r="L13" s="36"/>
      <c r="M13" s="36"/>
      <c r="N13" s="36"/>
    </row>
    <row r="14" spans="1:14" s="38" customFormat="1" ht="22.5" customHeight="1">
      <c r="A14" s="46" t="s">
        <v>98</v>
      </c>
      <c r="B14" s="39"/>
      <c r="C14" s="39"/>
      <c r="D14" s="39"/>
      <c r="E14" s="39"/>
      <c r="F14" s="39"/>
      <c r="G14" s="39"/>
      <c r="H14" s="39"/>
      <c r="I14" s="39"/>
      <c r="J14" s="36"/>
      <c r="K14" s="36"/>
      <c r="L14" s="36"/>
      <c r="M14" s="36"/>
      <c r="N14" s="36"/>
    </row>
    <row r="15" spans="1:14" s="38" customFormat="1" ht="22.5" customHeight="1">
      <c r="A15" s="37" t="s">
        <v>151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8" s="34" customFormat="1" ht="22.5" customHeight="1">
      <c r="A16" s="38" t="s">
        <v>102</v>
      </c>
      <c r="C16" s="35"/>
      <c r="D16" s="35"/>
      <c r="E16" s="35"/>
      <c r="F16" s="35"/>
      <c r="G16" s="35"/>
      <c r="H16" s="35"/>
    </row>
    <row r="17" spans="1:14" ht="12.7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38" customFormat="1" ht="22.5" customHeight="1">
      <c r="A18" s="45" t="s">
        <v>111</v>
      </c>
      <c r="B18" s="36"/>
      <c r="C18" s="36"/>
      <c r="D18" s="36"/>
      <c r="E18" s="36"/>
      <c r="F18" s="36"/>
      <c r="G18" s="36"/>
      <c r="H18" s="36"/>
      <c r="I18" s="36"/>
      <c r="J18" s="37"/>
      <c r="K18" s="37"/>
      <c r="L18" s="37"/>
      <c r="M18" s="37"/>
      <c r="N18" s="37"/>
    </row>
    <row r="19" spans="1:14" s="38" customFormat="1" ht="22.5" customHeight="1">
      <c r="A19" s="36" t="s">
        <v>108</v>
      </c>
      <c r="B19" s="36"/>
      <c r="C19" s="36"/>
      <c r="D19" s="36"/>
      <c r="E19" s="36"/>
      <c r="F19" s="36"/>
      <c r="G19" s="36"/>
      <c r="H19" s="36"/>
      <c r="I19" s="36"/>
      <c r="J19" s="37"/>
      <c r="K19" s="37"/>
      <c r="L19" s="37"/>
      <c r="M19" s="37"/>
      <c r="N19" s="37"/>
    </row>
    <row r="20" spans="1:14" s="38" customFormat="1" ht="22.5" customHeight="1">
      <c r="A20" s="36" t="s">
        <v>99</v>
      </c>
      <c r="B20" s="36"/>
      <c r="C20" s="36"/>
      <c r="D20" s="36"/>
      <c r="E20" s="36"/>
      <c r="F20" s="36"/>
      <c r="G20" s="36"/>
      <c r="H20" s="36"/>
      <c r="I20" s="36"/>
      <c r="J20" s="37"/>
      <c r="K20" s="37"/>
      <c r="L20" s="37"/>
      <c r="M20" s="37"/>
      <c r="N20" s="37"/>
    </row>
    <row r="21" spans="1:14" s="38" customFormat="1" ht="22.5" customHeight="1">
      <c r="A21" s="40" t="s">
        <v>109</v>
      </c>
      <c r="B21" s="39"/>
      <c r="C21" s="39"/>
      <c r="D21" s="39"/>
      <c r="E21" s="39"/>
      <c r="F21" s="39"/>
      <c r="G21" s="39"/>
      <c r="H21" s="39"/>
      <c r="I21" s="39"/>
      <c r="J21" s="36"/>
      <c r="K21" s="36"/>
      <c r="L21" s="36"/>
      <c r="M21" s="36"/>
      <c r="N21" s="36"/>
    </row>
    <row r="22" spans="1:14" s="38" customFormat="1" ht="22.5" customHeight="1">
      <c r="A22" s="40" t="s">
        <v>101</v>
      </c>
      <c r="B22" s="39"/>
      <c r="C22" s="39"/>
      <c r="D22" s="39"/>
      <c r="E22" s="39"/>
      <c r="F22" s="39"/>
      <c r="G22" s="39"/>
      <c r="H22" s="39"/>
      <c r="I22" s="39"/>
      <c r="J22" s="36"/>
      <c r="K22" s="36"/>
      <c r="L22" s="36"/>
      <c r="M22" s="36"/>
      <c r="N22" s="36"/>
    </row>
    <row r="23" spans="1:14" s="38" customFormat="1" ht="22.5" customHeight="1">
      <c r="A23" s="40" t="s">
        <v>173</v>
      </c>
      <c r="B23" s="39"/>
      <c r="C23" s="39"/>
      <c r="D23" s="39"/>
      <c r="E23" s="39"/>
      <c r="F23" s="39"/>
      <c r="G23" s="39"/>
      <c r="H23" s="39"/>
      <c r="I23" s="39"/>
      <c r="J23" s="36"/>
      <c r="K23" s="36"/>
      <c r="L23" s="36"/>
      <c r="M23" s="36"/>
      <c r="N23" s="36"/>
    </row>
    <row r="24" spans="1:14" s="38" customFormat="1" ht="22.5" customHeight="1">
      <c r="A24" s="39"/>
      <c r="B24" s="39"/>
      <c r="C24" s="39"/>
      <c r="D24" s="39"/>
      <c r="E24" s="39"/>
      <c r="F24" s="39"/>
      <c r="G24" s="39"/>
      <c r="H24" s="39"/>
      <c r="I24" s="39"/>
      <c r="J24" s="36"/>
      <c r="K24" s="36"/>
      <c r="L24" s="36"/>
      <c r="M24" s="36"/>
      <c r="N24" s="36"/>
    </row>
    <row r="25" spans="1:14" s="38" customFormat="1" ht="15.75" customHeight="1">
      <c r="A25" s="39"/>
      <c r="B25" s="39"/>
      <c r="C25" s="39"/>
      <c r="D25" s="39"/>
      <c r="E25" s="39"/>
      <c r="F25" s="39"/>
      <c r="G25" s="39"/>
      <c r="H25" s="39"/>
      <c r="I25" s="39"/>
      <c r="J25" s="36"/>
      <c r="K25" s="36"/>
      <c r="L25" s="36"/>
      <c r="M25" s="36"/>
      <c r="N25" s="36"/>
    </row>
    <row r="26" spans="1:14" s="38" customFormat="1" ht="22.5" customHeight="1">
      <c r="A26" s="40"/>
      <c r="B26" s="39"/>
      <c r="C26" s="39"/>
      <c r="D26" s="39"/>
      <c r="E26" s="39"/>
      <c r="F26" s="39"/>
      <c r="G26" s="39"/>
      <c r="H26" s="39"/>
      <c r="I26" s="39"/>
      <c r="J26" s="36"/>
      <c r="K26" s="36"/>
      <c r="L26" s="36"/>
      <c r="M26" s="36"/>
      <c r="N26" s="36"/>
    </row>
    <row r="27" spans="1:14" s="38" customFormat="1" ht="22.5" customHeight="1">
      <c r="A27" s="40"/>
      <c r="B27" s="39"/>
      <c r="C27" s="39"/>
      <c r="D27" s="39"/>
      <c r="E27" s="39"/>
      <c r="F27" s="39"/>
      <c r="G27" s="39"/>
      <c r="H27" s="39"/>
      <c r="I27" s="39"/>
      <c r="J27" s="36"/>
      <c r="K27" s="36"/>
      <c r="L27" s="36"/>
      <c r="M27" s="36"/>
      <c r="N27" s="36"/>
    </row>
    <row r="28" spans="1:14" s="38" customFormat="1" ht="22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8" s="34" customFormat="1" ht="22.5" customHeight="1">
      <c r="A29" s="38"/>
      <c r="C29" s="35"/>
      <c r="D29" s="35"/>
      <c r="E29" s="35"/>
      <c r="F29" s="35"/>
      <c r="G29" s="35"/>
      <c r="H29" s="35"/>
    </row>
    <row r="30" spans="1:14" ht="26.25" customHeight="1">
      <c r="A30" s="3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21.75" customHeight="1">
      <c r="A31" s="33" t="s">
        <v>212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3:8" ht="23.25" customHeight="1">
      <c r="C32" s="23"/>
      <c r="D32" s="23"/>
      <c r="E32" s="23"/>
      <c r="F32" s="23"/>
      <c r="G32" s="23"/>
      <c r="H32" s="23"/>
    </row>
    <row r="33" spans="3:8" ht="12.75">
      <c r="C33" s="23"/>
      <c r="D33" s="23"/>
      <c r="E33" s="23"/>
      <c r="F33" s="23"/>
      <c r="G33" s="23"/>
      <c r="H33" s="23"/>
    </row>
    <row r="34" spans="3:8" ht="12.75">
      <c r="C34" s="23"/>
      <c r="D34" s="23"/>
      <c r="E34" s="23"/>
      <c r="F34" s="23"/>
      <c r="G34" s="23"/>
      <c r="H34" s="23"/>
    </row>
    <row r="35" spans="3:8" ht="12.75">
      <c r="C35" s="23"/>
      <c r="D35" s="23"/>
      <c r="E35" s="23"/>
      <c r="F35" s="23"/>
      <c r="G35" s="23"/>
      <c r="H35" s="23"/>
    </row>
    <row r="36" spans="3:8" ht="12.75">
      <c r="C36" s="23"/>
      <c r="D36" s="23"/>
      <c r="E36" s="23"/>
      <c r="F36" s="23"/>
      <c r="G36" s="23"/>
      <c r="H36" s="23"/>
    </row>
  </sheetData>
  <sheetProtection/>
  <printOptions/>
  <pageMargins left="0.34" right="0.34" top="0.79" bottom="0.2" header="0.78" footer="0.21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5"/>
  <sheetViews>
    <sheetView showGridLines="0" tabSelected="1" zoomScale="75" zoomScaleNormal="75" zoomScaleSheetLayoutView="80" zoomScalePageLayoutView="0" workbookViewId="0" topLeftCell="A1">
      <selection activeCell="L55" sqref="L55"/>
    </sheetView>
  </sheetViews>
  <sheetFormatPr defaultColWidth="9.140625" defaultRowHeight="12.75"/>
  <cols>
    <col min="1" max="1" width="8.7109375" style="0" customWidth="1"/>
    <col min="2" max="2" width="30.8515625" style="0" customWidth="1"/>
    <col min="3" max="3" width="12.421875" style="0" hidden="1" customWidth="1"/>
    <col min="4" max="5" width="14.00390625" style="71" bestFit="1" customWidth="1"/>
    <col min="6" max="6" width="14.00390625" style="71" customWidth="1"/>
    <col min="7" max="7" width="14.00390625" style="71" bestFit="1" customWidth="1"/>
    <col min="8" max="8" width="10.00390625" style="0" customWidth="1"/>
  </cols>
  <sheetData>
    <row r="1" spans="1:7" ht="26.25" customHeight="1">
      <c r="A1" s="105"/>
      <c r="B1" s="105"/>
      <c r="C1" s="105"/>
      <c r="D1" s="105"/>
      <c r="E1" s="105"/>
      <c r="F1" s="105"/>
      <c r="G1" s="105"/>
    </row>
    <row r="2" spans="1:7" ht="26.25" customHeight="1">
      <c r="A2" s="106" t="s">
        <v>149</v>
      </c>
      <c r="B2" s="106"/>
      <c r="C2" s="106"/>
      <c r="D2" s="106"/>
      <c r="E2" s="106"/>
      <c r="F2" s="106"/>
      <c r="G2" s="106"/>
    </row>
    <row r="3" spans="1:7" ht="26.25" customHeight="1">
      <c r="A3" s="107" t="s">
        <v>150</v>
      </c>
      <c r="B3" s="106"/>
      <c r="C3" s="106"/>
      <c r="D3" s="106"/>
      <c r="E3" s="106"/>
      <c r="F3" s="106"/>
      <c r="G3" s="106"/>
    </row>
    <row r="4" spans="1:7" ht="21">
      <c r="A4" s="105"/>
      <c r="B4" s="105"/>
      <c r="C4" s="105"/>
      <c r="D4" s="105"/>
      <c r="E4" s="105"/>
      <c r="F4" s="105"/>
      <c r="G4" s="105"/>
    </row>
    <row r="5" spans="1:7" ht="21">
      <c r="A5" s="108"/>
      <c r="B5" s="108"/>
      <c r="C5" s="108"/>
      <c r="D5" s="108"/>
      <c r="E5" s="108"/>
      <c r="F5" s="108"/>
      <c r="G5" s="108"/>
    </row>
    <row r="6" spans="1:7" ht="12.75">
      <c r="A6" s="109"/>
      <c r="B6" s="109"/>
      <c r="C6" s="109"/>
      <c r="D6" s="109"/>
      <c r="E6" s="109"/>
      <c r="F6" s="109"/>
      <c r="G6" s="109"/>
    </row>
    <row r="7" spans="1:10" s="76" customFormat="1" ht="144" customHeight="1">
      <c r="A7" s="102"/>
      <c r="B7" s="102"/>
      <c r="C7" s="75"/>
      <c r="D7" s="82" t="s">
        <v>152</v>
      </c>
      <c r="E7" s="89" t="s">
        <v>153</v>
      </c>
      <c r="F7" s="77" t="s">
        <v>154</v>
      </c>
      <c r="G7" s="78" t="s">
        <v>176</v>
      </c>
      <c r="J7" s="83"/>
    </row>
    <row r="8" spans="1:10" ht="33.75" customHeight="1">
      <c r="A8" s="79" t="s">
        <v>127</v>
      </c>
      <c r="B8" s="80" t="s">
        <v>148</v>
      </c>
      <c r="C8" s="80" t="s">
        <v>128</v>
      </c>
      <c r="D8" s="81" t="s">
        <v>155</v>
      </c>
      <c r="E8" s="81" t="s">
        <v>155</v>
      </c>
      <c r="F8" s="81" t="s">
        <v>129</v>
      </c>
      <c r="G8" s="81" t="s">
        <v>155</v>
      </c>
      <c r="J8" s="84"/>
    </row>
    <row r="9" spans="1:7" ht="12.75">
      <c r="A9" s="9"/>
      <c r="B9" s="10"/>
      <c r="C9" s="6"/>
      <c r="D9" s="59" t="str">
        <f>IF($A9&gt;0,IF(VLOOKUP(CONCATENATE(D$7,"-",$B9),'SKU Database'!$C$2:$E$1031,3,FALSE)="N/A","N/A",(VLOOKUP(CONCATENATE(D$7,"-",$B9),'SKU Database'!$C$2:$E$1031,3,FALSE)*$A9))," ")</f>
        <v> </v>
      </c>
      <c r="E9" s="59" t="str">
        <f>IF($A9&gt;0,IF(VLOOKUP(CONCATENATE(E$7,"-",$B9),'SKU Database'!$C$2:$E$1031,3,FALSE)="N/A","N/A",(VLOOKUP(CONCATENATE(E$7,"-",$B9),'SKU Database'!$C$2:$E$1031,3,FALSE)*$A9))," ")</f>
        <v> </v>
      </c>
      <c r="F9" s="59" t="str">
        <f>IF($A9&gt;0,IF(VLOOKUP(CONCATENATE(F$7,"-",$B9),'SKU Database'!$C$2:$E$1031,3,FALSE)="N/A","N/A",(VLOOKUP(CONCATENATE(F$7,"-",$B9),'SKU Database'!$C$2:$E$1031,3,FALSE)*$A9))," ")</f>
        <v> </v>
      </c>
      <c r="G9" s="60" t="str">
        <f>IF($A9&gt;0,IF(VLOOKUP(CONCATENATE(G$7,"-",$B9),'SKU Database'!$C$2:$E$1031,3,FALSE)="N/A","N/A",(VLOOKUP(CONCATENATE(G$7,"-",$B9),'SKU Database'!$C$2:$E$1031,3,FALSE)*$A9))," ")</f>
        <v> </v>
      </c>
    </row>
    <row r="10" spans="1:7" s="51" customFormat="1" ht="12.75">
      <c r="A10" s="52"/>
      <c r="B10" s="49"/>
      <c r="C10" s="50"/>
      <c r="D10" s="61" t="str">
        <f>IF($A10&gt;0,IF(VLOOKUP(CONCATENATE(D$7,"-",$B10),'SKU Database'!$C$2:$E$1031,3,FALSE)="N/A","N/A",(VLOOKUP(CONCATENATE(D$7,"-",$B10),'SKU Database'!$C$2:$E$1031,3,FALSE)*$A10))," ")</f>
        <v> </v>
      </c>
      <c r="E10" s="61" t="str">
        <f>IF($A10&gt;0,IF(VLOOKUP(CONCATENATE(E$7,"-",$B10),'SKU Database'!$C$2:$E$1031,3,FALSE)="N/A","N/A",(VLOOKUP(CONCATENATE(E$7,"-",$B10),'SKU Database'!$C$2:$E$1031,3,FALSE)*$A10))," ")</f>
        <v> </v>
      </c>
      <c r="F10" s="61" t="str">
        <f>IF($A10&gt;0,IF(VLOOKUP(CONCATENATE(F$7,"-",$B10),'SKU Database'!$C$2:$E$1031,3,FALSE)="N/A","N/A",(VLOOKUP(CONCATENATE(F$7,"-",$B10),'SKU Database'!$C$2:$E$1031,3,FALSE)*$A10))," ")</f>
        <v> </v>
      </c>
      <c r="G10" s="62" t="str">
        <f>IF($A10&gt;0,IF(VLOOKUP(CONCATENATE(G$7,"-",$B10),'SKU Database'!$C$2:$E$1031,3,FALSE)="N/A","N/A",(VLOOKUP(CONCATENATE(G$7,"-",$B10),'SKU Database'!$C$2:$E$1031,3,FALSE)*$A10))," ")</f>
        <v> </v>
      </c>
    </row>
    <row r="11" spans="1:7" ht="12.75">
      <c r="A11" s="9"/>
      <c r="B11" s="10"/>
      <c r="C11" s="6"/>
      <c r="D11" s="59" t="str">
        <f>IF($A11&gt;0,IF(VLOOKUP(CONCATENATE(D$7,"-",$B11),'SKU Database'!$C$2:$E$1031,3,FALSE)="N/A","N/A",(VLOOKUP(CONCATENATE(D$7,"-",$B11),'SKU Database'!$C$2:$E$1031,3,FALSE)*$A11))," ")</f>
        <v> </v>
      </c>
      <c r="E11" s="59" t="str">
        <f>IF($A11&gt;0,IF(VLOOKUP(CONCATENATE(E$7,"-",$B11),'SKU Database'!$C$2:$E$1031,3,FALSE)="N/A","N/A",(VLOOKUP(CONCATENATE(E$7,"-",$B11),'SKU Database'!$C$2:$E$1031,3,FALSE)*$A11))," ")</f>
        <v> </v>
      </c>
      <c r="F11" s="59" t="str">
        <f>IF($A11&gt;0,IF(VLOOKUP(CONCATENATE(F$7,"-",$B11),'SKU Database'!$C$2:$E$1031,3,FALSE)="N/A","N/A",(VLOOKUP(CONCATENATE(F$7,"-",$B11),'SKU Database'!$C$2:$E$1031,3,FALSE)*$A11))," ")</f>
        <v> </v>
      </c>
      <c r="G11" s="60" t="str">
        <f>IF($A11&gt;0,IF(VLOOKUP(CONCATENATE(G$7,"-",$B11),'SKU Database'!$C$2:$E$1031,3,FALSE)="N/A","N/A",(VLOOKUP(CONCATENATE(G$7,"-",$B11),'SKU Database'!$C$2:$E$1031,3,FALSE)*$A11))," ")</f>
        <v> </v>
      </c>
    </row>
    <row r="12" spans="1:7" s="51" customFormat="1" ht="12.75">
      <c r="A12" s="52"/>
      <c r="B12" s="49"/>
      <c r="C12" s="50"/>
      <c r="D12" s="61" t="str">
        <f>IF($A12&gt;0,IF(VLOOKUP(CONCATENATE(D$7,"-",$B12),'SKU Database'!$C$2:$E$1031,3,FALSE)="N/A","N/A",(VLOOKUP(CONCATENATE(D$7,"-",$B12),'SKU Database'!$C$2:$E$1031,3,FALSE)*$A12))," ")</f>
        <v> </v>
      </c>
      <c r="E12" s="61" t="str">
        <f>IF($A12&gt;0,IF(VLOOKUP(CONCATENATE(E$7,"-",$B12),'SKU Database'!$C$2:$E$1031,3,FALSE)="N/A","N/A",(VLOOKUP(CONCATENATE(E$7,"-",$B12),'SKU Database'!$C$2:$E$1031,3,FALSE)*$A12))," ")</f>
        <v> </v>
      </c>
      <c r="F12" s="61" t="str">
        <f>IF($A12&gt;0,IF(VLOOKUP(CONCATENATE(F$7,"-",$B12),'SKU Database'!$C$2:$E$1031,3,FALSE)="N/A","N/A",(VLOOKUP(CONCATENATE(F$7,"-",$B12),'SKU Database'!$C$2:$E$1031,3,FALSE)*$A12))," ")</f>
        <v> </v>
      </c>
      <c r="G12" s="62" t="str">
        <f>IF($A12&gt;0,IF(VLOOKUP(CONCATENATE(G$7,"-",$B12),'SKU Database'!$C$2:$E$1031,3,FALSE)="N/A","N/A",(VLOOKUP(CONCATENATE(G$7,"-",$B12),'SKU Database'!$C$2:$E$1031,3,FALSE)*$A12))," ")</f>
        <v> </v>
      </c>
    </row>
    <row r="13" spans="1:7" ht="12.75">
      <c r="A13" s="9"/>
      <c r="B13" s="10"/>
      <c r="C13" s="6"/>
      <c r="D13" s="59" t="str">
        <f>IF($A13&gt;0,IF(VLOOKUP(CONCATENATE(D$7,"-",$B13),'SKU Database'!$C$2:$E$1031,3,FALSE)="N/A","N/A",(VLOOKUP(CONCATENATE(D$7,"-",$B13),'SKU Database'!$C$2:$E$1031,3,FALSE)*$A13))," ")</f>
        <v> </v>
      </c>
      <c r="E13" s="59" t="str">
        <f>IF($A13&gt;0,IF(VLOOKUP(CONCATENATE(E$7,"-",$B13),'SKU Database'!$C$2:$E$1031,3,FALSE)="N/A","N/A",(VLOOKUP(CONCATENATE(E$7,"-",$B13),'SKU Database'!$C$2:$E$1031,3,FALSE)*$A13))," ")</f>
        <v> </v>
      </c>
      <c r="F13" s="59" t="str">
        <f>IF($A13&gt;0,IF(VLOOKUP(CONCATENATE(F$7,"-",$B13),'SKU Database'!$C$2:$E$1031,3,FALSE)="N/A","N/A",(VLOOKUP(CONCATENATE(F$7,"-",$B13),'SKU Database'!$C$2:$E$1031,3,FALSE)*$A13))," ")</f>
        <v> </v>
      </c>
      <c r="G13" s="60" t="str">
        <f>IF($A13&gt;0,IF(VLOOKUP(CONCATENATE(G$7,"-",$B13),'SKU Database'!$C$2:$E$1031,3,FALSE)="N/A","N/A",(VLOOKUP(CONCATENATE(G$7,"-",$B13),'SKU Database'!$C$2:$E$1031,3,FALSE)*$A13))," ")</f>
        <v> </v>
      </c>
    </row>
    <row r="14" spans="1:7" s="51" customFormat="1" ht="12.75">
      <c r="A14" s="52"/>
      <c r="B14" s="49"/>
      <c r="C14" s="50"/>
      <c r="D14" s="61" t="str">
        <f>IF($A14&gt;0,IF(VLOOKUP(CONCATENATE(D$7,"-",$B14),'SKU Database'!$C$2:$E$1031,3,FALSE)="N/A","N/A",(VLOOKUP(CONCATENATE(D$7,"-",$B14),'SKU Database'!$C$2:$E$1031,3,FALSE)*$A14))," ")</f>
        <v> </v>
      </c>
      <c r="E14" s="61" t="str">
        <f>IF($A14&gt;0,IF(VLOOKUP(CONCATENATE(E$7,"-",$B14),'SKU Database'!$C$2:$E$1031,3,FALSE)="N/A","N/A",(VLOOKUP(CONCATENATE(E$7,"-",$B14),'SKU Database'!$C$2:$E$1031,3,FALSE)*$A14))," ")</f>
        <v> </v>
      </c>
      <c r="F14" s="61" t="str">
        <f>IF($A14&gt;0,IF(VLOOKUP(CONCATENATE(F$7,"-",$B14),'SKU Database'!$C$2:$E$1031,3,FALSE)="N/A","N/A",(VLOOKUP(CONCATENATE(F$7,"-",$B14),'SKU Database'!$C$2:$E$1031,3,FALSE)*$A14))," ")</f>
        <v> </v>
      </c>
      <c r="G14" s="62" t="str">
        <f>IF($A14&gt;0,IF(VLOOKUP(CONCATENATE(G$7,"-",$B14),'SKU Database'!$C$2:$E$1031,3,FALSE)="N/A","N/A",(VLOOKUP(CONCATENATE(G$7,"-",$B14),'SKU Database'!$C$2:$E$1031,3,FALSE)*$A14))," ")</f>
        <v> </v>
      </c>
    </row>
    <row r="15" spans="1:7" ht="12.75">
      <c r="A15" s="9"/>
      <c r="B15" s="10"/>
      <c r="C15" s="6"/>
      <c r="D15" s="59" t="str">
        <f>IF($A15&gt;0,IF(VLOOKUP(CONCATENATE(D$7,"-",$B15),'SKU Database'!$C$2:$E$1031,3,FALSE)="N/A","N/A",(VLOOKUP(CONCATENATE(D$7,"-",$B15),'SKU Database'!$C$2:$E$1031,3,FALSE)*$A15))," ")</f>
        <v> </v>
      </c>
      <c r="E15" s="59" t="str">
        <f>IF($A15&gt;0,IF(VLOOKUP(CONCATENATE(E$7,"-",$B15),'SKU Database'!$C$2:$E$1031,3,FALSE)="N/A","N/A",(VLOOKUP(CONCATENATE(E$7,"-",$B15),'SKU Database'!$C$2:$E$1031,3,FALSE)*$A15))," ")</f>
        <v> </v>
      </c>
      <c r="F15" s="59" t="str">
        <f>IF($A15&gt;0,IF(VLOOKUP(CONCATENATE(F$7,"-",$B15),'SKU Database'!$C$2:$E$1031,3,FALSE)="N/A","N/A",(VLOOKUP(CONCATENATE(F$7,"-",$B15),'SKU Database'!$C$2:$E$1031,3,FALSE)*$A15))," ")</f>
        <v> </v>
      </c>
      <c r="G15" s="60" t="str">
        <f>IF($A15&gt;0,IF(VLOOKUP(CONCATENATE(G$7,"-",$B15),'SKU Database'!$C$2:$E$1031,3,FALSE)="N/A","N/A",(VLOOKUP(CONCATENATE(G$7,"-",$B15),'SKU Database'!$C$2:$E$1031,3,FALSE)*$A15))," ")</f>
        <v> </v>
      </c>
    </row>
    <row r="16" spans="1:7" s="51" customFormat="1" ht="12.75">
      <c r="A16" s="52"/>
      <c r="B16" s="49"/>
      <c r="C16" s="50"/>
      <c r="D16" s="61" t="str">
        <f>IF($A16&gt;0,IF(VLOOKUP(CONCATENATE(D$7,"-",$B16),'SKU Database'!$C$2:$E$1031,3,FALSE)="N/A","N/A",(VLOOKUP(CONCATENATE(D$7,"-",$B16),'SKU Database'!$C$2:$E$1031,3,FALSE)*$A16))," ")</f>
        <v> </v>
      </c>
      <c r="E16" s="61" t="str">
        <f>IF($A16&gt;0,IF(VLOOKUP(CONCATENATE(E$7,"-",$B16),'SKU Database'!$C$2:$E$1031,3,FALSE)="N/A","N/A",(VLOOKUP(CONCATENATE(E$7,"-",$B16),'SKU Database'!$C$2:$E$1031,3,FALSE)*$A16))," ")</f>
        <v> </v>
      </c>
      <c r="F16" s="61" t="str">
        <f>IF($A16&gt;0,IF(VLOOKUP(CONCATENATE(F$7,"-",$B16),'SKU Database'!$C$2:$E$1031,3,FALSE)="N/A","N/A",(VLOOKUP(CONCATENATE(F$7,"-",$B16),'SKU Database'!$C$2:$E$1031,3,FALSE)*$A16))," ")</f>
        <v> </v>
      </c>
      <c r="G16" s="62" t="str">
        <f>IF($A16&gt;0,IF(VLOOKUP(CONCATENATE(G$7,"-",$B16),'SKU Database'!$C$2:$E$1031,3,FALSE)="N/A","N/A",(VLOOKUP(CONCATENATE(G$7,"-",$B16),'SKU Database'!$C$2:$E$1031,3,FALSE)*$A16))," ")</f>
        <v> </v>
      </c>
    </row>
    <row r="17" spans="1:7" ht="12.75">
      <c r="A17" s="9"/>
      <c r="B17" s="10"/>
      <c r="C17" s="6"/>
      <c r="D17" s="59" t="str">
        <f>IF($A17&gt;0,IF(VLOOKUP(CONCATENATE(D$7,"-",$B17),'SKU Database'!$C$2:$E$1031,3,FALSE)="N/A","N/A",(VLOOKUP(CONCATENATE(D$7,"-",$B17),'SKU Database'!$C$2:$E$1031,3,FALSE)*$A17))," ")</f>
        <v> </v>
      </c>
      <c r="E17" s="59" t="str">
        <f>IF($A17&gt;0,IF(VLOOKUP(CONCATENATE(E$7,"-",$B17),'SKU Database'!$C$2:$E$1031,3,FALSE)="N/A","N/A",(VLOOKUP(CONCATENATE(E$7,"-",$B17),'SKU Database'!$C$2:$E$1031,3,FALSE)*$A17))," ")</f>
        <v> </v>
      </c>
      <c r="F17" s="59" t="str">
        <f>IF($A17&gt;0,IF(VLOOKUP(CONCATENATE(F$7,"-",$B17),'SKU Database'!$C$2:$E$1031,3,FALSE)="N/A","N/A",(VLOOKUP(CONCATENATE(F$7,"-",$B17),'SKU Database'!$C$2:$E$1031,3,FALSE)*$A17))," ")</f>
        <v> </v>
      </c>
      <c r="G17" s="60" t="str">
        <f>IF($A17&gt;0,IF(VLOOKUP(CONCATENATE(G$7,"-",$B17),'SKU Database'!$C$2:$E$1031,3,FALSE)="N/A","N/A",(VLOOKUP(CONCATENATE(G$7,"-",$B17),'SKU Database'!$C$2:$E$1031,3,FALSE)*$A17))," ")</f>
        <v> </v>
      </c>
    </row>
    <row r="18" spans="1:7" s="51" customFormat="1" ht="12.75">
      <c r="A18" s="52"/>
      <c r="B18" s="49"/>
      <c r="C18" s="50"/>
      <c r="D18" s="61" t="str">
        <f>IF($A18&gt;0,IF(VLOOKUP(CONCATENATE(D$7,"-",$B18),'SKU Database'!$C$2:$E$1031,3,FALSE)="N/A","N/A",(VLOOKUP(CONCATENATE(D$7,"-",$B18),'SKU Database'!$C$2:$E$1031,3,FALSE)*$A18))," ")</f>
        <v> </v>
      </c>
      <c r="E18" s="61" t="str">
        <f>IF($A18&gt;0,IF(VLOOKUP(CONCATENATE(E$7,"-",$B18),'SKU Database'!$C$2:$E$1031,3,FALSE)="N/A","N/A",(VLOOKUP(CONCATENATE(E$7,"-",$B18),'SKU Database'!$C$2:$E$1031,3,FALSE)*$A18))," ")</f>
        <v> </v>
      </c>
      <c r="F18" s="61" t="str">
        <f>IF($A18&gt;0,IF(VLOOKUP(CONCATENATE(F$7,"-",$B18),'SKU Database'!$C$2:$E$1031,3,FALSE)="N/A","N/A",(VLOOKUP(CONCATENATE(F$7,"-",$B18),'SKU Database'!$C$2:$E$1031,3,FALSE)*$A18))," ")</f>
        <v> </v>
      </c>
      <c r="G18" s="62" t="str">
        <f>IF($A18&gt;0,IF(VLOOKUP(CONCATENATE(G$7,"-",$B18),'SKU Database'!$C$2:$E$1031,3,FALSE)="N/A","N/A",(VLOOKUP(CONCATENATE(G$7,"-",$B18),'SKU Database'!$C$2:$E$1031,3,FALSE)*$A18))," ")</f>
        <v> </v>
      </c>
    </row>
    <row r="19" spans="1:7" ht="12.75">
      <c r="A19" s="9"/>
      <c r="B19" s="10"/>
      <c r="C19" s="6"/>
      <c r="D19" s="59" t="str">
        <f>IF($A19&gt;0,IF(VLOOKUP(CONCATENATE(D$7,"-",$B19),'SKU Database'!$C$2:$E$1031,3,FALSE)="N/A","N/A",(VLOOKUP(CONCATENATE(D$7,"-",$B19),'SKU Database'!$C$2:$E$1031,3,FALSE)*$A19))," ")</f>
        <v> </v>
      </c>
      <c r="E19" s="59" t="str">
        <f>IF($A19&gt;0,IF(VLOOKUP(CONCATENATE(E$7,"-",$B19),'SKU Database'!$C$2:$E$1031,3,FALSE)="N/A","N/A",(VLOOKUP(CONCATENATE(E$7,"-",$B19),'SKU Database'!$C$2:$E$1031,3,FALSE)*$A19))," ")</f>
        <v> </v>
      </c>
      <c r="F19" s="59" t="str">
        <f>IF($A19&gt;0,IF(VLOOKUP(CONCATENATE(F$7,"-",$B19),'SKU Database'!$C$2:$E$1031,3,FALSE)="N/A","N/A",(VLOOKUP(CONCATENATE(F$7,"-",$B19),'SKU Database'!$C$2:$E$1031,3,FALSE)*$A19))," ")</f>
        <v> </v>
      </c>
      <c r="G19" s="60" t="str">
        <f>IF($A19&gt;0,IF(VLOOKUP(CONCATENATE(G$7,"-",$B19),'SKU Database'!$C$2:$E$1031,3,FALSE)="N/A","N/A",(VLOOKUP(CONCATENATE(G$7,"-",$B19),'SKU Database'!$C$2:$E$1031,3,FALSE)*$A19))," ")</f>
        <v> </v>
      </c>
    </row>
    <row r="20" spans="1:7" s="51" customFormat="1" ht="12.75">
      <c r="A20" s="52"/>
      <c r="B20" s="49"/>
      <c r="C20" s="50"/>
      <c r="D20" s="61" t="str">
        <f>IF($A20&gt;0,IF(VLOOKUP(CONCATENATE(D$7,"-",$B20),'SKU Database'!$C$2:$E$1031,3,FALSE)="N/A","N/A",(VLOOKUP(CONCATENATE(D$7,"-",$B20),'SKU Database'!$C$2:$E$1031,3,FALSE)*$A20))," ")</f>
        <v> </v>
      </c>
      <c r="E20" s="61" t="str">
        <f>IF($A20&gt;0,IF(VLOOKUP(CONCATENATE(E$7,"-",$B20),'SKU Database'!$C$2:$E$1031,3,FALSE)="N/A","N/A",(VLOOKUP(CONCATENATE(E$7,"-",$B20),'SKU Database'!$C$2:$E$1031,3,FALSE)*$A20))," ")</f>
        <v> </v>
      </c>
      <c r="F20" s="61" t="str">
        <f>IF($A20&gt;0,IF(VLOOKUP(CONCATENATE(F$7,"-",$B20),'SKU Database'!$C$2:$E$1031,3,FALSE)="N/A","N/A",(VLOOKUP(CONCATENATE(F$7,"-",$B20),'SKU Database'!$C$2:$E$1031,3,FALSE)*$A20))," ")</f>
        <v> </v>
      </c>
      <c r="G20" s="62" t="str">
        <f>IF($A20&gt;0,IF(VLOOKUP(CONCATENATE(G$7,"-",$B20),'SKU Database'!$C$2:$E$1031,3,FALSE)="N/A","N/A",(VLOOKUP(CONCATENATE(G$7,"-",$B20),'SKU Database'!$C$2:$E$1031,3,FALSE)*$A20))," ")</f>
        <v> </v>
      </c>
    </row>
    <row r="21" spans="1:7" ht="12.75">
      <c r="A21" s="9"/>
      <c r="B21" s="10"/>
      <c r="C21" s="6"/>
      <c r="D21" s="59" t="str">
        <f>IF($A21&gt;0,IF(VLOOKUP(CONCATENATE(D$7,"-",$B21),'SKU Database'!$C$2:$E$1031,3,FALSE)="N/A","N/A",(VLOOKUP(CONCATENATE(D$7,"-",$B21),'SKU Database'!$C$2:$E$1031,3,FALSE)*$A21))," ")</f>
        <v> </v>
      </c>
      <c r="E21" s="59" t="str">
        <f>IF($A21&gt;0,IF(VLOOKUP(CONCATENATE(E$7,"-",$B21),'SKU Database'!$C$2:$E$1031,3,FALSE)="N/A","N/A",(VLOOKUP(CONCATENATE(E$7,"-",$B21),'SKU Database'!$C$2:$E$1031,3,FALSE)*$A21))," ")</f>
        <v> </v>
      </c>
      <c r="F21" s="59" t="str">
        <f>IF($A21&gt;0,IF(VLOOKUP(CONCATENATE(F$7,"-",$B21),'SKU Database'!$C$2:$E$1031,3,FALSE)="N/A","N/A",(VLOOKUP(CONCATENATE(F$7,"-",$B21),'SKU Database'!$C$2:$E$1031,3,FALSE)*$A21))," ")</f>
        <v> </v>
      </c>
      <c r="G21" s="60" t="str">
        <f>IF($A21&gt;0,IF(VLOOKUP(CONCATENATE(G$7,"-",$B21),'SKU Database'!$C$2:$E$1031,3,FALSE)="N/A","N/A",(VLOOKUP(CONCATENATE(G$7,"-",$B21),'SKU Database'!$C$2:$E$1031,3,FALSE)*$A21))," ")</f>
        <v> </v>
      </c>
    </row>
    <row r="22" spans="1:7" s="51" customFormat="1" ht="12.75">
      <c r="A22" s="52"/>
      <c r="B22" s="49"/>
      <c r="C22" s="50"/>
      <c r="D22" s="61" t="str">
        <f>IF($A22&gt;0,IF(VLOOKUP(CONCATENATE(D$7,"-",$B22),'SKU Database'!$C$2:$E$1031,3,FALSE)="N/A","N/A",(VLOOKUP(CONCATENATE(D$7,"-",$B22),'SKU Database'!$C$2:$E$1031,3,FALSE)*$A22))," ")</f>
        <v> </v>
      </c>
      <c r="E22" s="61" t="str">
        <f>IF($A22&gt;0,IF(VLOOKUP(CONCATENATE(E$7,"-",$B22),'SKU Database'!$C$2:$E$1031,3,FALSE)="N/A","N/A",(VLOOKUP(CONCATENATE(E$7,"-",$B22),'SKU Database'!$C$2:$E$1031,3,FALSE)*$A22))," ")</f>
        <v> </v>
      </c>
      <c r="F22" s="61" t="str">
        <f>IF($A22&gt;0,IF(VLOOKUP(CONCATENATE(F$7,"-",$B22),'SKU Database'!$C$2:$E$1031,3,FALSE)="N/A","N/A",(VLOOKUP(CONCATENATE(F$7,"-",$B22),'SKU Database'!$C$2:$E$1031,3,FALSE)*$A22))," ")</f>
        <v> </v>
      </c>
      <c r="G22" s="62" t="str">
        <f>IF($A22&gt;0,IF(VLOOKUP(CONCATENATE(G$7,"-",$B22),'SKU Database'!$C$2:$E$1031,3,FALSE)="N/A","N/A",(VLOOKUP(CONCATENATE(G$7,"-",$B22),'SKU Database'!$C$2:$E$1031,3,FALSE)*$A22))," ")</f>
        <v> </v>
      </c>
    </row>
    <row r="23" spans="1:7" ht="12.75">
      <c r="A23" s="9"/>
      <c r="B23" s="10"/>
      <c r="C23" s="6"/>
      <c r="D23" s="59" t="str">
        <f>IF($A23&gt;0,IF(VLOOKUP(CONCATENATE(D$7,"-",$B23),'SKU Database'!$C$2:$E$1031,3,FALSE)="N/A","N/A",(VLOOKUP(CONCATENATE(D$7,"-",$B23),'SKU Database'!$C$2:$E$1031,3,FALSE)*$A23))," ")</f>
        <v> </v>
      </c>
      <c r="E23" s="59" t="str">
        <f>IF($A23&gt;0,IF(VLOOKUP(CONCATENATE(E$7,"-",$B23),'SKU Database'!$C$2:$E$1031,3,FALSE)="N/A","N/A",(VLOOKUP(CONCATENATE(E$7,"-",$B23),'SKU Database'!$C$2:$E$1031,3,FALSE)*$A23))," ")</f>
        <v> </v>
      </c>
      <c r="F23" s="59" t="str">
        <f>IF($A23&gt;0,IF(VLOOKUP(CONCATENATE(F$7,"-",$B23),'SKU Database'!$C$2:$E$1031,3,FALSE)="N/A","N/A",(VLOOKUP(CONCATENATE(F$7,"-",$B23),'SKU Database'!$C$2:$E$1031,3,FALSE)*$A23))," ")</f>
        <v> </v>
      </c>
      <c r="G23" s="60" t="str">
        <f>IF($A23&gt;0,IF(VLOOKUP(CONCATENATE(G$7,"-",$B23),'SKU Database'!$C$2:$E$1031,3,FALSE)="N/A","N/A",(VLOOKUP(CONCATENATE(G$7,"-",$B23),'SKU Database'!$C$2:$E$1031,3,FALSE)*$A23))," ")</f>
        <v> </v>
      </c>
    </row>
    <row r="24" spans="1:7" s="51" customFormat="1" ht="12.75">
      <c r="A24" s="52"/>
      <c r="B24" s="49"/>
      <c r="C24" s="50"/>
      <c r="D24" s="61" t="str">
        <f>IF($A24&gt;0,IF(VLOOKUP(CONCATENATE(D$7,"-",$B24),'SKU Database'!$C$2:$E$1031,3,FALSE)="N/A","N/A",(VLOOKUP(CONCATENATE(D$7,"-",$B24),'SKU Database'!$C$2:$E$1031,3,FALSE)*$A24))," ")</f>
        <v> </v>
      </c>
      <c r="E24" s="61" t="str">
        <f>IF($A24&gt;0,IF(VLOOKUP(CONCATENATE(E$7,"-",$B24),'SKU Database'!$C$2:$E$1031,3,FALSE)="N/A","N/A",(VLOOKUP(CONCATENATE(E$7,"-",$B24),'SKU Database'!$C$2:$E$1031,3,FALSE)*$A24))," ")</f>
        <v> </v>
      </c>
      <c r="F24" s="61" t="str">
        <f>IF($A24&gt;0,IF(VLOOKUP(CONCATENATE(F$7,"-",$B24),'SKU Database'!$C$2:$E$1031,3,FALSE)="N/A","N/A",(VLOOKUP(CONCATENATE(F$7,"-",$B24),'SKU Database'!$C$2:$E$1031,3,FALSE)*$A24))," ")</f>
        <v> </v>
      </c>
      <c r="G24" s="62" t="str">
        <f>IF($A24&gt;0,IF(VLOOKUP(CONCATENATE(G$7,"-",$B24),'SKU Database'!$C$2:$E$1031,3,FALSE)="N/A","N/A",(VLOOKUP(CONCATENATE(G$7,"-",$B24),'SKU Database'!$C$2:$E$1031,3,FALSE)*$A24))," ")</f>
        <v> </v>
      </c>
    </row>
    <row r="25" spans="1:7" ht="12.75">
      <c r="A25" s="9"/>
      <c r="B25" s="10"/>
      <c r="C25" s="6"/>
      <c r="D25" s="59" t="str">
        <f>IF($A25&gt;0,IF(VLOOKUP(CONCATENATE(D$7,"-",$B25),'SKU Database'!$C$2:$E$1031,3,FALSE)="N/A","N/A",(VLOOKUP(CONCATENATE(D$7,"-",$B25),'SKU Database'!$C$2:$E$1031,3,FALSE)*$A25))," ")</f>
        <v> </v>
      </c>
      <c r="E25" s="59" t="str">
        <f>IF($A25&gt;0,IF(VLOOKUP(CONCATENATE(E$7,"-",$B25),'SKU Database'!$C$2:$E$1031,3,FALSE)="N/A","N/A",(VLOOKUP(CONCATENATE(E$7,"-",$B25),'SKU Database'!$C$2:$E$1031,3,FALSE)*$A25))," ")</f>
        <v> </v>
      </c>
      <c r="F25" s="59" t="str">
        <f>IF($A25&gt;0,IF(VLOOKUP(CONCATENATE(F$7,"-",$B25),'SKU Database'!$C$2:$E$1031,3,FALSE)="N/A","N/A",(VLOOKUP(CONCATENATE(F$7,"-",$B25),'SKU Database'!$C$2:$E$1031,3,FALSE)*$A25))," ")</f>
        <v> </v>
      </c>
      <c r="G25" s="60" t="str">
        <f>IF($A25&gt;0,IF(VLOOKUP(CONCATENATE(G$7,"-",$B25),'SKU Database'!$C$2:$E$1031,3,FALSE)="N/A","N/A",(VLOOKUP(CONCATENATE(G$7,"-",$B25),'SKU Database'!$C$2:$E$1031,3,FALSE)*$A25))," ")</f>
        <v> </v>
      </c>
    </row>
    <row r="26" spans="1:7" s="51" customFormat="1" ht="12.75">
      <c r="A26" s="52"/>
      <c r="B26" s="49"/>
      <c r="C26" s="50"/>
      <c r="D26" s="61" t="str">
        <f>IF($A26&gt;0,IF(VLOOKUP(CONCATENATE(D$7,"-",$B26),'SKU Database'!$C$2:$E$1031,3,FALSE)="N/A","N/A",(VLOOKUP(CONCATENATE(D$7,"-",$B26),'SKU Database'!$C$2:$E$1031,3,FALSE)*$A26))," ")</f>
        <v> </v>
      </c>
      <c r="E26" s="61" t="str">
        <f>IF($A26&gt;0,IF(VLOOKUP(CONCATENATE(E$7,"-",$B26),'SKU Database'!$C$2:$E$1031,3,FALSE)="N/A","N/A",(VLOOKUP(CONCATENATE(E$7,"-",$B26),'SKU Database'!$C$2:$E$1031,3,FALSE)*$A26))," ")</f>
        <v> </v>
      </c>
      <c r="F26" s="61" t="str">
        <f>IF($A26&gt;0,IF(VLOOKUP(CONCATENATE(F$7,"-",$B26),'SKU Database'!$C$2:$E$1031,3,FALSE)="N/A","N/A",(VLOOKUP(CONCATENATE(F$7,"-",$B26),'SKU Database'!$C$2:$E$1031,3,FALSE)*$A26))," ")</f>
        <v> </v>
      </c>
      <c r="G26" s="62" t="str">
        <f>IF($A26&gt;0,IF(VLOOKUP(CONCATENATE(G$7,"-",$B26),'SKU Database'!$C$2:$E$1031,3,FALSE)="N/A","N/A",(VLOOKUP(CONCATENATE(G$7,"-",$B26),'SKU Database'!$C$2:$E$1031,3,FALSE)*$A26))," ")</f>
        <v> </v>
      </c>
    </row>
    <row r="27" spans="1:7" ht="12.75">
      <c r="A27" s="9"/>
      <c r="B27" s="10"/>
      <c r="C27" s="6"/>
      <c r="D27" s="59" t="str">
        <f>IF($A27&gt;0,IF(VLOOKUP(CONCATENATE(D$7,"-",$B27),'SKU Database'!$C$2:$E$1031,3,FALSE)="N/A","N/A",(VLOOKUP(CONCATENATE(D$7,"-",$B27),'SKU Database'!$C$2:$E$1031,3,FALSE)*$A27))," ")</f>
        <v> </v>
      </c>
      <c r="E27" s="59" t="str">
        <f>IF($A27&gt;0,IF(VLOOKUP(CONCATENATE(E$7,"-",$B27),'SKU Database'!$C$2:$E$1031,3,FALSE)="N/A","N/A",(VLOOKUP(CONCATENATE(E$7,"-",$B27),'SKU Database'!$C$2:$E$1031,3,FALSE)*$A27))," ")</f>
        <v> </v>
      </c>
      <c r="F27" s="59" t="str">
        <f>IF($A27&gt;0,IF(VLOOKUP(CONCATENATE(F$7,"-",$B27),'SKU Database'!$C$2:$E$1031,3,FALSE)="N/A","N/A",(VLOOKUP(CONCATENATE(F$7,"-",$B27),'SKU Database'!$C$2:$E$1031,3,FALSE)*$A27))," ")</f>
        <v> </v>
      </c>
      <c r="G27" s="60" t="str">
        <f>IF($A27&gt;0,IF(VLOOKUP(CONCATENATE(G$7,"-",$B27),'SKU Database'!$C$2:$E$1031,3,FALSE)="N/A","N/A",(VLOOKUP(CONCATENATE(G$7,"-",$B27),'SKU Database'!$C$2:$E$1031,3,FALSE)*$A27))," ")</f>
        <v> </v>
      </c>
    </row>
    <row r="28" spans="1:7" s="51" customFormat="1" ht="12.75">
      <c r="A28" s="52"/>
      <c r="B28" s="49"/>
      <c r="C28" s="50"/>
      <c r="D28" s="61" t="str">
        <f>IF($A28&gt;0,IF(VLOOKUP(CONCATENATE(D$7,"-",$B28),'SKU Database'!$C$2:$E$1031,3,FALSE)="N/A","N/A",(VLOOKUP(CONCATENATE(D$7,"-",$B28),'SKU Database'!$C$2:$E$1031,3,FALSE)*$A28))," ")</f>
        <v> </v>
      </c>
      <c r="E28" s="61" t="str">
        <f>IF($A28&gt;0,IF(VLOOKUP(CONCATENATE(E$7,"-",$B28),'SKU Database'!$C$2:$E$1031,3,FALSE)="N/A","N/A",(VLOOKUP(CONCATENATE(E$7,"-",$B28),'SKU Database'!$C$2:$E$1031,3,FALSE)*$A28))," ")</f>
        <v> </v>
      </c>
      <c r="F28" s="61" t="str">
        <f>IF($A28&gt;0,IF(VLOOKUP(CONCATENATE(F$7,"-",$B28),'SKU Database'!$C$2:$E$1031,3,FALSE)="N/A","N/A",(VLOOKUP(CONCATENATE(F$7,"-",$B28),'SKU Database'!$C$2:$E$1031,3,FALSE)*$A28))," ")</f>
        <v> </v>
      </c>
      <c r="G28" s="62" t="str">
        <f>IF($A28&gt;0,IF(VLOOKUP(CONCATENATE(G$7,"-",$B28),'SKU Database'!$C$2:$E$1031,3,FALSE)="N/A","N/A",(VLOOKUP(CONCATENATE(G$7,"-",$B28),'SKU Database'!$C$2:$E$1031,3,FALSE)*$A28))," ")</f>
        <v> </v>
      </c>
    </row>
    <row r="29" spans="1:7" ht="12.75">
      <c r="A29" s="9"/>
      <c r="B29" s="10"/>
      <c r="C29" s="6"/>
      <c r="D29" s="59" t="str">
        <f>IF($A29&gt;0,IF(VLOOKUP(CONCATENATE(D$7,"-",$B29),'SKU Database'!$C$2:$E$1031,3,FALSE)="N/A","N/A",(VLOOKUP(CONCATENATE(D$7,"-",$B29),'SKU Database'!$C$2:$E$1031,3,FALSE)*$A29))," ")</f>
        <v> </v>
      </c>
      <c r="E29" s="59" t="str">
        <f>IF($A29&gt;0,IF(VLOOKUP(CONCATENATE(E$7,"-",$B29),'SKU Database'!$C$2:$E$1031,3,FALSE)="N/A","N/A",(VLOOKUP(CONCATENATE(E$7,"-",$B29),'SKU Database'!$C$2:$E$1031,3,FALSE)*$A29))," ")</f>
        <v> </v>
      </c>
      <c r="F29" s="59" t="str">
        <f>IF($A29&gt;0,IF(VLOOKUP(CONCATENATE(F$7,"-",$B29),'SKU Database'!$C$2:$E$1031,3,FALSE)="N/A","N/A",(VLOOKUP(CONCATENATE(F$7,"-",$B29),'SKU Database'!$C$2:$E$1031,3,FALSE)*$A29))," ")</f>
        <v> </v>
      </c>
      <c r="G29" s="60" t="str">
        <f>IF($A29&gt;0,IF(VLOOKUP(CONCATENATE(G$7,"-",$B29),'SKU Database'!$C$2:$E$1031,3,FALSE)="N/A","N/A",(VLOOKUP(CONCATENATE(G$7,"-",$B29),'SKU Database'!$C$2:$E$1031,3,FALSE)*$A29))," ")</f>
        <v> </v>
      </c>
    </row>
    <row r="30" spans="1:7" s="51" customFormat="1" ht="12.75">
      <c r="A30" s="52"/>
      <c r="B30" s="49"/>
      <c r="C30" s="50"/>
      <c r="D30" s="61" t="str">
        <f>IF($A30&gt;0,IF(VLOOKUP(CONCATENATE(D$7,"-",$B30),'SKU Database'!$C$2:$E$1031,3,FALSE)="N/A","N/A",(VLOOKUP(CONCATENATE(D$7,"-",$B30),'SKU Database'!$C$2:$E$1031,3,FALSE)*$A30))," ")</f>
        <v> </v>
      </c>
      <c r="E30" s="61" t="str">
        <f>IF($A30&gt;0,IF(VLOOKUP(CONCATENATE(E$7,"-",$B30),'SKU Database'!$C$2:$E$1031,3,FALSE)="N/A","N/A",(VLOOKUP(CONCATENATE(E$7,"-",$B30),'SKU Database'!$C$2:$E$1031,3,FALSE)*$A30))," ")</f>
        <v> </v>
      </c>
      <c r="F30" s="61" t="str">
        <f>IF($A30&gt;0,IF(VLOOKUP(CONCATENATE(F$7,"-",$B30),'SKU Database'!$C$2:$E$1031,3,FALSE)="N/A","N/A",(VLOOKUP(CONCATENATE(F$7,"-",$B30),'SKU Database'!$C$2:$E$1031,3,FALSE)*$A30))," ")</f>
        <v> </v>
      </c>
      <c r="G30" s="62" t="str">
        <f>IF($A30&gt;0,IF(VLOOKUP(CONCATENATE(G$7,"-",$B30),'SKU Database'!$C$2:$E$1031,3,FALSE)="N/A","N/A",(VLOOKUP(CONCATENATE(G$7,"-",$B30),'SKU Database'!$C$2:$E$1031,3,FALSE)*$A30))," ")</f>
        <v> </v>
      </c>
    </row>
    <row r="31" spans="1:7" ht="12.75">
      <c r="A31" s="9"/>
      <c r="B31" s="10"/>
      <c r="C31" s="6"/>
      <c r="D31" s="59" t="str">
        <f>IF($A31&gt;0,IF(VLOOKUP(CONCATENATE(D$7,"-",$B31),'SKU Database'!$C$2:$E$1031,3,FALSE)="N/A","N/A",(VLOOKUP(CONCATENATE(D$7,"-",$B31),'SKU Database'!$C$2:$E$1031,3,FALSE)*$A31))," ")</f>
        <v> </v>
      </c>
      <c r="E31" s="59" t="str">
        <f>IF($A31&gt;0,IF(VLOOKUP(CONCATENATE(E$7,"-",$B31),'SKU Database'!$C$2:$E$1031,3,FALSE)="N/A","N/A",(VLOOKUP(CONCATENATE(E$7,"-",$B31),'SKU Database'!$C$2:$E$1031,3,FALSE)*$A31))," ")</f>
        <v> </v>
      </c>
      <c r="F31" s="59" t="str">
        <f>IF($A31&gt;0,IF(VLOOKUP(CONCATENATE(F$7,"-",$B31),'SKU Database'!$C$2:$E$1031,3,FALSE)="N/A","N/A",(VLOOKUP(CONCATENATE(F$7,"-",$B31),'SKU Database'!$C$2:$E$1031,3,FALSE)*$A31))," ")</f>
        <v> </v>
      </c>
      <c r="G31" s="60" t="str">
        <f>IF($A31&gt;0,IF(VLOOKUP(CONCATENATE(G$7,"-",$B31),'SKU Database'!$C$2:$E$1031,3,FALSE)="N/A","N/A",(VLOOKUP(CONCATENATE(G$7,"-",$B31),'SKU Database'!$C$2:$E$1031,3,FALSE)*$A31))," ")</f>
        <v> </v>
      </c>
    </row>
    <row r="32" spans="1:7" s="51" customFormat="1" ht="12.75">
      <c r="A32" s="52"/>
      <c r="B32" s="49"/>
      <c r="C32" s="50"/>
      <c r="D32" s="61" t="str">
        <f>IF($A32&gt;0,IF(VLOOKUP(CONCATENATE(D$7,"-",$B32),'SKU Database'!$C$2:$E$1031,3,FALSE)="N/A","N/A",(VLOOKUP(CONCATENATE(D$7,"-",$B32),'SKU Database'!$C$2:$E$1031,3,FALSE)*$A32))," ")</f>
        <v> </v>
      </c>
      <c r="E32" s="61" t="str">
        <f>IF($A32&gt;0,IF(VLOOKUP(CONCATENATE(E$7,"-",$B32),'SKU Database'!$C$2:$E$1031,3,FALSE)="N/A","N/A",(VLOOKUP(CONCATENATE(E$7,"-",$B32),'SKU Database'!$C$2:$E$1031,3,FALSE)*$A32))," ")</f>
        <v> </v>
      </c>
      <c r="F32" s="61" t="str">
        <f>IF($A32&gt;0,IF(VLOOKUP(CONCATENATE(F$7,"-",$B32),'SKU Database'!$C$2:$E$1031,3,FALSE)="N/A","N/A",(VLOOKUP(CONCATENATE(F$7,"-",$B32),'SKU Database'!$C$2:$E$1031,3,FALSE)*$A32))," ")</f>
        <v> </v>
      </c>
      <c r="G32" s="62" t="str">
        <f>IF($A32&gt;0,IF(VLOOKUP(CONCATENATE(G$7,"-",$B32),'SKU Database'!$C$2:$E$1031,3,FALSE)="N/A","N/A",(VLOOKUP(CONCATENATE(G$7,"-",$B32),'SKU Database'!$C$2:$E$1031,3,FALSE)*$A32))," ")</f>
        <v> </v>
      </c>
    </row>
    <row r="33" spans="1:7" ht="12.75">
      <c r="A33" s="9"/>
      <c r="B33" s="10"/>
      <c r="C33" s="6"/>
      <c r="D33" s="59" t="str">
        <f>IF($A33&gt;0,IF(VLOOKUP(CONCATENATE(D$7,"-",$B33),'SKU Database'!$C$2:$E$1031,3,FALSE)="N/A","N/A",(VLOOKUP(CONCATENATE(D$7,"-",$B33),'SKU Database'!$C$2:$E$1031,3,FALSE)*$A33))," ")</f>
        <v> </v>
      </c>
      <c r="E33" s="59" t="str">
        <f>IF($A33&gt;0,IF(VLOOKUP(CONCATENATE(E$7,"-",$B33),'SKU Database'!$C$2:$E$1031,3,FALSE)="N/A","N/A",(VLOOKUP(CONCATENATE(E$7,"-",$B33),'SKU Database'!$C$2:$E$1031,3,FALSE)*$A33))," ")</f>
        <v> </v>
      </c>
      <c r="F33" s="59" t="str">
        <f>IF($A33&gt;0,IF(VLOOKUP(CONCATENATE(F$7,"-",$B33),'SKU Database'!$C$2:$E$1031,3,FALSE)="N/A","N/A",(VLOOKUP(CONCATENATE(F$7,"-",$B33),'SKU Database'!$C$2:$E$1031,3,FALSE)*$A33))," ")</f>
        <v> </v>
      </c>
      <c r="G33" s="60" t="str">
        <f>IF($A33&gt;0,IF(VLOOKUP(CONCATENATE(G$7,"-",$B33),'SKU Database'!$C$2:$E$1031,3,FALSE)="N/A","N/A",(VLOOKUP(CONCATENATE(G$7,"-",$B33),'SKU Database'!$C$2:$E$1031,3,FALSE)*$A33))," ")</f>
        <v> </v>
      </c>
    </row>
    <row r="34" spans="1:7" s="51" customFormat="1" ht="12.75">
      <c r="A34" s="52"/>
      <c r="B34" s="49"/>
      <c r="C34" s="50"/>
      <c r="D34" s="61" t="str">
        <f>IF($A34&gt;0,IF(VLOOKUP(CONCATENATE(D$7,"-",$B34),'SKU Database'!$C$2:$E$1031,3,FALSE)="N/A","N/A",(VLOOKUP(CONCATENATE(D$7,"-",$B34),'SKU Database'!$C$2:$E$1031,3,FALSE)*$A34))," ")</f>
        <v> </v>
      </c>
      <c r="E34" s="61" t="str">
        <f>IF($A34&gt;0,IF(VLOOKUP(CONCATENATE(E$7,"-",$B34),'SKU Database'!$C$2:$E$1031,3,FALSE)="N/A","N/A",(VLOOKUP(CONCATENATE(E$7,"-",$B34),'SKU Database'!$C$2:$E$1031,3,FALSE)*$A34))," ")</f>
        <v> </v>
      </c>
      <c r="F34" s="61" t="str">
        <f>IF($A34&gt;0,IF(VLOOKUP(CONCATENATE(F$7,"-",$B34),'SKU Database'!$C$2:$E$1031,3,FALSE)="N/A","N/A",(VLOOKUP(CONCATENATE(F$7,"-",$B34),'SKU Database'!$C$2:$E$1031,3,FALSE)*$A34))," ")</f>
        <v> </v>
      </c>
      <c r="G34" s="62" t="str">
        <f>IF($A34&gt;0,IF(VLOOKUP(CONCATENATE(G$7,"-",$B34),'SKU Database'!$C$2:$E$1031,3,FALSE)="N/A","N/A",(VLOOKUP(CONCATENATE(G$7,"-",$B34),'SKU Database'!$C$2:$E$1031,3,FALSE)*$A34))," ")</f>
        <v> </v>
      </c>
    </row>
    <row r="35" spans="1:7" ht="12.75">
      <c r="A35" s="9"/>
      <c r="B35" s="10"/>
      <c r="C35" s="6"/>
      <c r="D35" s="59" t="str">
        <f>IF($A35&gt;0,IF(VLOOKUP(CONCATENATE(D$7,"-",$B35),'SKU Database'!$C$2:$E$1031,3,FALSE)="N/A","N/A",(VLOOKUP(CONCATENATE(D$7,"-",$B35),'SKU Database'!$C$2:$E$1031,3,FALSE)*$A35))," ")</f>
        <v> </v>
      </c>
      <c r="E35" s="59" t="str">
        <f>IF($A35&gt;0,IF(VLOOKUP(CONCATENATE(E$7,"-",$B35),'SKU Database'!$C$2:$E$1031,3,FALSE)="N/A","N/A",(VLOOKUP(CONCATENATE(E$7,"-",$B35),'SKU Database'!$C$2:$E$1031,3,FALSE)*$A35))," ")</f>
        <v> </v>
      </c>
      <c r="F35" s="59" t="str">
        <f>IF($A35&gt;0,IF(VLOOKUP(CONCATENATE(F$7,"-",$B35),'SKU Database'!$C$2:$E$1031,3,FALSE)="N/A","N/A",(VLOOKUP(CONCATENATE(F$7,"-",$B35),'SKU Database'!$C$2:$E$1031,3,FALSE)*$A35))," ")</f>
        <v> </v>
      </c>
      <c r="G35" s="60" t="str">
        <f>IF($A35&gt;0,IF(VLOOKUP(CONCATENATE(G$7,"-",$B35),'SKU Database'!$C$2:$E$1031,3,FALSE)="N/A","N/A",(VLOOKUP(CONCATENATE(G$7,"-",$B35),'SKU Database'!$C$2:$E$1031,3,FALSE)*$A35))," ")</f>
        <v> </v>
      </c>
    </row>
    <row r="36" spans="1:7" s="51" customFormat="1" ht="12.75">
      <c r="A36" s="52"/>
      <c r="B36" s="49"/>
      <c r="C36" s="50"/>
      <c r="D36" s="61" t="str">
        <f>IF($A36&gt;0,IF(VLOOKUP(CONCATENATE(D$7,"-",$B36),'SKU Database'!$C$2:$E$1031,3,FALSE)="N/A","N/A",(VLOOKUP(CONCATENATE(D$7,"-",$B36),'SKU Database'!$C$2:$E$1031,3,FALSE)*$A36))," ")</f>
        <v> </v>
      </c>
      <c r="E36" s="61" t="str">
        <f>IF($A36&gt;0,IF(VLOOKUP(CONCATENATE(E$7,"-",$B36),'SKU Database'!$C$2:$E$1031,3,FALSE)="N/A","N/A",(VLOOKUP(CONCATENATE(E$7,"-",$B36),'SKU Database'!$C$2:$E$1031,3,FALSE)*$A36))," ")</f>
        <v> </v>
      </c>
      <c r="F36" s="61" t="str">
        <f>IF($A36&gt;0,IF(VLOOKUP(CONCATENATE(F$7,"-",$B36),'SKU Database'!$C$2:$E$1031,3,FALSE)="N/A","N/A",(VLOOKUP(CONCATENATE(F$7,"-",$B36),'SKU Database'!$C$2:$E$1031,3,FALSE)*$A36))," ")</f>
        <v> </v>
      </c>
      <c r="G36" s="62" t="str">
        <f>IF($A36&gt;0,IF(VLOOKUP(CONCATENATE(G$7,"-",$B36),'SKU Database'!$C$2:$E$1031,3,FALSE)="N/A","N/A",(VLOOKUP(CONCATENATE(G$7,"-",$B36),'SKU Database'!$C$2:$E$1031,3,FALSE)*$A36))," ")</f>
        <v> </v>
      </c>
    </row>
    <row r="37" spans="1:7" ht="12.75">
      <c r="A37" s="9"/>
      <c r="B37" s="10"/>
      <c r="C37" s="6"/>
      <c r="D37" s="59" t="str">
        <f>IF($A37&gt;0,IF(VLOOKUP(CONCATENATE(D$7,"-",$B37),'SKU Database'!$C$2:$E$1031,3,FALSE)="N/A","N/A",(VLOOKUP(CONCATENATE(D$7,"-",$B37),'SKU Database'!$C$2:$E$1031,3,FALSE)*$A37))," ")</f>
        <v> </v>
      </c>
      <c r="E37" s="59" t="str">
        <f>IF($A37&gt;0,IF(VLOOKUP(CONCATENATE(E$7,"-",$B37),'SKU Database'!$C$2:$E$1031,3,FALSE)="N/A","N/A",(VLOOKUP(CONCATENATE(E$7,"-",$B37),'SKU Database'!$C$2:$E$1031,3,FALSE)*$A37))," ")</f>
        <v> </v>
      </c>
      <c r="F37" s="59" t="str">
        <f>IF($A37&gt;0,IF(VLOOKUP(CONCATENATE(F$7,"-",$B37),'SKU Database'!$C$2:$E$1031,3,FALSE)="N/A","N/A",(VLOOKUP(CONCATENATE(F$7,"-",$B37),'SKU Database'!$C$2:$E$1031,3,FALSE)*$A37))," ")</f>
        <v> </v>
      </c>
      <c r="G37" s="60" t="str">
        <f>IF($A37&gt;0,IF(VLOOKUP(CONCATENATE(G$7,"-",$B37),'SKU Database'!$C$2:$E$1031,3,FALSE)="N/A","N/A",(VLOOKUP(CONCATENATE(G$7,"-",$B37),'SKU Database'!$C$2:$E$1031,3,FALSE)*$A37))," ")</f>
        <v> </v>
      </c>
    </row>
    <row r="38" spans="1:7" s="51" customFormat="1" ht="12.75">
      <c r="A38" s="52"/>
      <c r="B38" s="49"/>
      <c r="C38" s="50"/>
      <c r="D38" s="61" t="str">
        <f>IF($A38&gt;0,IF(VLOOKUP(CONCATENATE(D$7,"-",$B38),'SKU Database'!$C$2:$E$1031,3,FALSE)="N/A","N/A",(VLOOKUP(CONCATENATE(D$7,"-",$B38),'SKU Database'!$C$2:$E$1031,3,FALSE)*$A38))," ")</f>
        <v> </v>
      </c>
      <c r="E38" s="61" t="str">
        <f>IF($A38&gt;0,IF(VLOOKUP(CONCATENATE(E$7,"-",$B38),'SKU Database'!$C$2:$E$1031,3,FALSE)="N/A","N/A",(VLOOKUP(CONCATENATE(E$7,"-",$B38),'SKU Database'!$C$2:$E$1031,3,FALSE)*$A38))," ")</f>
        <v> </v>
      </c>
      <c r="F38" s="61" t="str">
        <f>IF($A38&gt;0,IF(VLOOKUP(CONCATENATE(F$7,"-",$B38),'SKU Database'!$C$2:$E$1031,3,FALSE)="N/A","N/A",(VLOOKUP(CONCATENATE(F$7,"-",$B38),'SKU Database'!$C$2:$E$1031,3,FALSE)*$A38))," ")</f>
        <v> </v>
      </c>
      <c r="G38" s="62" t="str">
        <f>IF($A38&gt;0,IF(VLOOKUP(CONCATENATE(G$7,"-",$B38),'SKU Database'!$C$2:$E$1031,3,FALSE)="N/A","N/A",(VLOOKUP(CONCATENATE(G$7,"-",$B38),'SKU Database'!$C$2:$E$1031,3,FALSE)*$A38))," ")</f>
        <v> </v>
      </c>
    </row>
    <row r="39" spans="1:7" ht="12.75">
      <c r="A39" s="9"/>
      <c r="B39" s="10"/>
      <c r="C39" s="6"/>
      <c r="D39" s="59" t="str">
        <f>IF($A39&gt;0,IF(VLOOKUP(CONCATENATE(D$7,"-",$B39),'SKU Database'!$C$2:$E$1031,3,FALSE)="N/A","N/A",(VLOOKUP(CONCATENATE(D$7,"-",$B39),'SKU Database'!$C$2:$E$1031,3,FALSE)*$A39))," ")</f>
        <v> </v>
      </c>
      <c r="E39" s="59" t="str">
        <f>IF($A39&gt;0,IF(VLOOKUP(CONCATENATE(E$7,"-",$B39),'SKU Database'!$C$2:$E$1031,3,FALSE)="N/A","N/A",(VLOOKUP(CONCATENATE(E$7,"-",$B39),'SKU Database'!$C$2:$E$1031,3,FALSE)*$A39))," ")</f>
        <v> </v>
      </c>
      <c r="F39" s="59" t="str">
        <f>IF($A39&gt;0,IF(VLOOKUP(CONCATENATE(F$7,"-",$B39),'SKU Database'!$C$2:$E$1031,3,FALSE)="N/A","N/A",(VLOOKUP(CONCATENATE(F$7,"-",$B39),'SKU Database'!$C$2:$E$1031,3,FALSE)*$A39))," ")</f>
        <v> </v>
      </c>
      <c r="G39" s="60" t="str">
        <f>IF($A39&gt;0,IF(VLOOKUP(CONCATENATE(G$7,"-",$B39),'SKU Database'!$C$2:$E$1031,3,FALSE)="N/A","N/A",(VLOOKUP(CONCATENATE(G$7,"-",$B39),'SKU Database'!$C$2:$E$1031,3,FALSE)*$A39))," ")</f>
        <v> </v>
      </c>
    </row>
    <row r="40" spans="1:7" s="51" customFormat="1" ht="12.75">
      <c r="A40" s="52"/>
      <c r="B40" s="49"/>
      <c r="C40" s="50"/>
      <c r="D40" s="61" t="str">
        <f>IF($A40&gt;0,IF(VLOOKUP(CONCATENATE(D$7,"-",$B40),'SKU Database'!$C$2:$E$1031,3,FALSE)="N/A","N/A",(VLOOKUP(CONCATENATE(D$7,"-",$B40),'SKU Database'!$C$2:$E$1031,3,FALSE)*$A40))," ")</f>
        <v> </v>
      </c>
      <c r="E40" s="61" t="str">
        <f>IF($A40&gt;0,IF(VLOOKUP(CONCATENATE(E$7,"-",$B40),'SKU Database'!$C$2:$E$1031,3,FALSE)="N/A","N/A",(VLOOKUP(CONCATENATE(E$7,"-",$B40),'SKU Database'!$C$2:$E$1031,3,FALSE)*$A40))," ")</f>
        <v> </v>
      </c>
      <c r="F40" s="61" t="str">
        <f>IF($A40&gt;0,IF(VLOOKUP(CONCATENATE(F$7,"-",$B40),'SKU Database'!$C$2:$E$1031,3,FALSE)="N/A","N/A",(VLOOKUP(CONCATENATE(F$7,"-",$B40),'SKU Database'!$C$2:$E$1031,3,FALSE)*$A40))," ")</f>
        <v> </v>
      </c>
      <c r="G40" s="62" t="str">
        <f>IF($A40&gt;0,IF(VLOOKUP(CONCATENATE(G$7,"-",$B40),'SKU Database'!$C$2:$E$1031,3,FALSE)="N/A","N/A",(VLOOKUP(CONCATENATE(G$7,"-",$B40),'SKU Database'!$C$2:$E$1031,3,FALSE)*$A40))," ")</f>
        <v> </v>
      </c>
    </row>
    <row r="41" spans="1:7" ht="12.75">
      <c r="A41" s="9"/>
      <c r="B41" s="10"/>
      <c r="C41" s="6"/>
      <c r="D41" s="59" t="str">
        <f>IF($A41&gt;0,IF(VLOOKUP(CONCATENATE(D$7,"-",$B41),'SKU Database'!$C$2:$E$1031,3,FALSE)="N/A","N/A",(VLOOKUP(CONCATENATE(D$7,"-",$B41),'SKU Database'!$C$2:$E$1031,3,FALSE)*$A41))," ")</f>
        <v> </v>
      </c>
      <c r="E41" s="59" t="str">
        <f>IF($A41&gt;0,IF(VLOOKUP(CONCATENATE(E$7,"-",$B41),'SKU Database'!$C$2:$E$1031,3,FALSE)="N/A","N/A",(VLOOKUP(CONCATENATE(E$7,"-",$B41),'SKU Database'!$C$2:$E$1031,3,FALSE)*$A41))," ")</f>
        <v> </v>
      </c>
      <c r="F41" s="59" t="str">
        <f>IF($A41&gt;0,IF(VLOOKUP(CONCATENATE(F$7,"-",$B41),'SKU Database'!$C$2:$E$1031,3,FALSE)="N/A","N/A",(VLOOKUP(CONCATENATE(F$7,"-",$B41),'SKU Database'!$C$2:$E$1031,3,FALSE)*$A41))," ")</f>
        <v> </v>
      </c>
      <c r="G41" s="60" t="str">
        <f>IF($A41&gt;0,IF(VLOOKUP(CONCATENATE(G$7,"-",$B41),'SKU Database'!$C$2:$E$1031,3,FALSE)="N/A","N/A",(VLOOKUP(CONCATENATE(G$7,"-",$B41),'SKU Database'!$C$2:$E$1031,3,FALSE)*$A41))," ")</f>
        <v> </v>
      </c>
    </row>
    <row r="42" spans="1:7" s="51" customFormat="1" ht="12.75">
      <c r="A42" s="52"/>
      <c r="B42" s="49"/>
      <c r="C42" s="50"/>
      <c r="D42" s="61" t="str">
        <f>IF($A42&gt;0,IF(VLOOKUP(CONCATENATE(D$7,"-",$B42),'SKU Database'!$C$2:$E$1031,3,FALSE)="N/A","N/A",(VLOOKUP(CONCATENATE(D$7,"-",$B42),'SKU Database'!$C$2:$E$1031,3,FALSE)*$A42))," ")</f>
        <v> </v>
      </c>
      <c r="E42" s="61" t="str">
        <f>IF($A42&gt;0,IF(VLOOKUP(CONCATENATE(E$7,"-",$B42),'SKU Database'!$C$2:$E$1031,3,FALSE)="N/A","N/A",(VLOOKUP(CONCATENATE(E$7,"-",$B42),'SKU Database'!$C$2:$E$1031,3,FALSE)*$A42))," ")</f>
        <v> </v>
      </c>
      <c r="F42" s="61" t="str">
        <f>IF($A42&gt;0,IF(VLOOKUP(CONCATENATE(F$7,"-",$B42),'SKU Database'!$C$2:$E$1031,3,FALSE)="N/A","N/A",(VLOOKUP(CONCATENATE(F$7,"-",$B42),'SKU Database'!$C$2:$E$1031,3,FALSE)*$A42))," ")</f>
        <v> </v>
      </c>
      <c r="G42" s="62" t="str">
        <f>IF($A42&gt;0,IF(VLOOKUP(CONCATENATE(G$7,"-",$B42),'SKU Database'!$C$2:$E$1031,3,FALSE)="N/A","N/A",(VLOOKUP(CONCATENATE(G$7,"-",$B42),'SKU Database'!$C$2:$E$1031,3,FALSE)*$A42))," ")</f>
        <v> </v>
      </c>
    </row>
    <row r="43" spans="1:7" ht="12.75">
      <c r="A43" s="9"/>
      <c r="B43" s="10"/>
      <c r="C43" s="6"/>
      <c r="D43" s="59" t="str">
        <f>IF($A43&gt;0,IF(VLOOKUP(CONCATENATE(D$7,"-",$B43),'SKU Database'!$C$2:$E$1031,3,FALSE)="N/A","N/A",(VLOOKUP(CONCATENATE(D$7,"-",$B43),'SKU Database'!$C$2:$E$1031,3,FALSE)*$A43))," ")</f>
        <v> </v>
      </c>
      <c r="E43" s="59" t="str">
        <f>IF($A43&gt;0,IF(VLOOKUP(CONCATENATE(E$7,"-",$B43),'SKU Database'!$C$2:$E$1031,3,FALSE)="N/A","N/A",(VLOOKUP(CONCATENATE(E$7,"-",$B43),'SKU Database'!$C$2:$E$1031,3,FALSE)*$A43))," ")</f>
        <v> </v>
      </c>
      <c r="F43" s="59" t="str">
        <f>IF($A43&gt;0,IF(VLOOKUP(CONCATENATE(F$7,"-",$B43),'SKU Database'!$C$2:$E$1031,3,FALSE)="N/A","N/A",(VLOOKUP(CONCATENATE(F$7,"-",$B43),'SKU Database'!$C$2:$E$1031,3,FALSE)*$A43))," ")</f>
        <v> </v>
      </c>
      <c r="G43" s="60" t="str">
        <f>IF($A43&gt;0,IF(VLOOKUP(CONCATENATE(G$7,"-",$B43),'SKU Database'!$C$2:$E$1031,3,FALSE)="N/A","N/A",(VLOOKUP(CONCATENATE(G$7,"-",$B43),'SKU Database'!$C$2:$E$1031,3,FALSE)*$A43))," ")</f>
        <v> </v>
      </c>
    </row>
    <row r="44" spans="1:7" s="51" customFormat="1" ht="12.75">
      <c r="A44" s="52"/>
      <c r="B44" s="49"/>
      <c r="C44" s="50"/>
      <c r="D44" s="61" t="str">
        <f>IF($A44&gt;0,IF(VLOOKUP(CONCATENATE(D$7,"-",$B44),'SKU Database'!$C$2:$E$1031,3,FALSE)="N/A","N/A",(VLOOKUP(CONCATENATE(D$7,"-",$B44),'SKU Database'!$C$2:$E$1031,3,FALSE)*$A44))," ")</f>
        <v> </v>
      </c>
      <c r="E44" s="61" t="str">
        <f>IF($A44&gt;0,IF(VLOOKUP(CONCATENATE(E$7,"-",$B44),'SKU Database'!$C$2:$E$1031,3,FALSE)="N/A","N/A",(VLOOKUP(CONCATENATE(E$7,"-",$B44),'SKU Database'!$C$2:$E$1031,3,FALSE)*$A44))," ")</f>
        <v> </v>
      </c>
      <c r="F44" s="61" t="str">
        <f>IF($A44&gt;0,IF(VLOOKUP(CONCATENATE(F$7,"-",$B44),'SKU Database'!$C$2:$E$1031,3,FALSE)="N/A","N/A",(VLOOKUP(CONCATENATE(F$7,"-",$B44),'SKU Database'!$C$2:$E$1031,3,FALSE)*$A44))," ")</f>
        <v> </v>
      </c>
      <c r="G44" s="62" t="str">
        <f>IF($A44&gt;0,IF(VLOOKUP(CONCATENATE(G$7,"-",$B44),'SKU Database'!$C$2:$E$1031,3,FALSE)="N/A","N/A",(VLOOKUP(CONCATENATE(G$7,"-",$B44),'SKU Database'!$C$2:$E$1031,3,FALSE)*$A44))," ")</f>
        <v> </v>
      </c>
    </row>
    <row r="45" spans="1:7" ht="12.75">
      <c r="A45" s="9"/>
      <c r="B45" s="10"/>
      <c r="C45" s="6"/>
      <c r="D45" s="59" t="str">
        <f>IF($A45&gt;0,IF(VLOOKUP(CONCATENATE(D$7,"-",$B45),'SKU Database'!$C$2:$E$1031,3,FALSE)="N/A","N/A",(VLOOKUP(CONCATENATE(D$7,"-",$B45),'SKU Database'!$C$2:$E$1031,3,FALSE)*$A45))," ")</f>
        <v> </v>
      </c>
      <c r="E45" s="59" t="str">
        <f>IF($A45&gt;0,IF(VLOOKUP(CONCATENATE(E$7,"-",$B45),'SKU Database'!$C$2:$E$1031,3,FALSE)="N/A","N/A",(VLOOKUP(CONCATENATE(E$7,"-",$B45),'SKU Database'!$C$2:$E$1031,3,FALSE)*$A45))," ")</f>
        <v> </v>
      </c>
      <c r="F45" s="59" t="str">
        <f>IF($A45&gt;0,IF(VLOOKUP(CONCATENATE(F$7,"-",$B45),'SKU Database'!$C$2:$E$1031,3,FALSE)="N/A","N/A",(VLOOKUP(CONCATENATE(F$7,"-",$B45),'SKU Database'!$C$2:$E$1031,3,FALSE)*$A45))," ")</f>
        <v> </v>
      </c>
      <c r="G45" s="60" t="str">
        <f>IF($A45&gt;0,IF(VLOOKUP(CONCATENATE(G$7,"-",$B45),'SKU Database'!$C$2:$E$1031,3,FALSE)="N/A","N/A",(VLOOKUP(CONCATENATE(G$7,"-",$B45),'SKU Database'!$C$2:$E$1031,3,FALSE)*$A45))," ")</f>
        <v> </v>
      </c>
    </row>
    <row r="46" spans="1:7" s="51" customFormat="1" ht="12.75">
      <c r="A46" s="52"/>
      <c r="B46" s="49"/>
      <c r="C46" s="50"/>
      <c r="D46" s="61" t="str">
        <f>IF($A46&gt;0,IF(VLOOKUP(CONCATENATE(D$7,"-",$B46),'SKU Database'!$C$2:$E$1031,3,FALSE)="N/A","N/A",(VLOOKUP(CONCATENATE(D$7,"-",$B46),'SKU Database'!$C$2:$E$1031,3,FALSE)*$A46))," ")</f>
        <v> </v>
      </c>
      <c r="E46" s="61" t="str">
        <f>IF($A46&gt;0,IF(VLOOKUP(CONCATENATE(E$7,"-",$B46),'SKU Database'!$C$2:$E$1031,3,FALSE)="N/A","N/A",(VLOOKUP(CONCATENATE(E$7,"-",$B46),'SKU Database'!$C$2:$E$1031,3,FALSE)*$A46))," ")</f>
        <v> </v>
      </c>
      <c r="F46" s="61" t="str">
        <f>IF($A46&gt;0,IF(VLOOKUP(CONCATENATE(F$7,"-",$B46),'SKU Database'!$C$2:$E$1031,3,FALSE)="N/A","N/A",(VLOOKUP(CONCATENATE(F$7,"-",$B46),'SKU Database'!$C$2:$E$1031,3,FALSE)*$A46))," ")</f>
        <v> </v>
      </c>
      <c r="G46" s="62" t="str">
        <f>IF($A46&gt;0,IF(VLOOKUP(CONCATENATE(G$7,"-",$B46),'SKU Database'!$C$2:$E$1031,3,FALSE)="N/A","N/A",(VLOOKUP(CONCATENATE(G$7,"-",$B46),'SKU Database'!$C$2:$E$1031,3,FALSE)*$A46))," ")</f>
        <v> </v>
      </c>
    </row>
    <row r="47" spans="1:7" ht="12.75">
      <c r="A47" s="9"/>
      <c r="B47" s="10"/>
      <c r="C47" s="6"/>
      <c r="D47" s="59" t="str">
        <f>IF($A47&gt;0,IF(VLOOKUP(CONCATENATE(D$7,"-",$B47),'SKU Database'!$C$2:$E$1031,3,FALSE)="N/A","N/A",(VLOOKUP(CONCATENATE(D$7,"-",$B47),'SKU Database'!$C$2:$E$1031,3,FALSE)*$A47))," ")</f>
        <v> </v>
      </c>
      <c r="E47" s="59" t="str">
        <f>IF($A47&gt;0,IF(VLOOKUP(CONCATENATE(E$7,"-",$B47),'SKU Database'!$C$2:$E$1031,3,FALSE)="N/A","N/A",(VLOOKUP(CONCATENATE(E$7,"-",$B47),'SKU Database'!$C$2:$E$1031,3,FALSE)*$A47))," ")</f>
        <v> </v>
      </c>
      <c r="F47" s="59" t="str">
        <f>IF($A47&gt;0,IF(VLOOKUP(CONCATENATE(F$7,"-",$B47),'SKU Database'!$C$2:$E$1031,3,FALSE)="N/A","N/A",(VLOOKUP(CONCATENATE(F$7,"-",$B47),'SKU Database'!$C$2:$E$1031,3,FALSE)*$A47))," ")</f>
        <v> </v>
      </c>
      <c r="G47" s="60" t="str">
        <f>IF($A47&gt;0,IF(VLOOKUP(CONCATENATE(G$7,"-",$B47),'SKU Database'!$C$2:$E$1031,3,FALSE)="N/A","N/A",(VLOOKUP(CONCATENATE(G$7,"-",$B47),'SKU Database'!$C$2:$E$1031,3,FALSE)*$A47))," ")</f>
        <v> </v>
      </c>
    </row>
    <row r="48" spans="1:7" s="51" customFormat="1" ht="12.75">
      <c r="A48" s="52"/>
      <c r="B48" s="49"/>
      <c r="C48" s="50"/>
      <c r="D48" s="61" t="str">
        <f>IF($A48&gt;0,IF(VLOOKUP(CONCATENATE(D$7,"-",$B48),'SKU Database'!$C$2:$E$1031,3,FALSE)="N/A","N/A",(VLOOKUP(CONCATENATE(D$7,"-",$B48),'SKU Database'!$C$2:$E$1031,3,FALSE)*$A48))," ")</f>
        <v> </v>
      </c>
      <c r="E48" s="61" t="str">
        <f>IF($A48&gt;0,IF(VLOOKUP(CONCATENATE(E$7,"-",$B48),'SKU Database'!$C$2:$E$1031,3,FALSE)="N/A","N/A",(VLOOKUP(CONCATENATE(E$7,"-",$B48),'SKU Database'!$C$2:$E$1031,3,FALSE)*$A48))," ")</f>
        <v> </v>
      </c>
      <c r="F48" s="61" t="str">
        <f>IF($A48&gt;0,IF(VLOOKUP(CONCATENATE(F$7,"-",$B48),'SKU Database'!$C$2:$E$1031,3,FALSE)="N/A","N/A",(VLOOKUP(CONCATENATE(F$7,"-",$B48),'SKU Database'!$C$2:$E$1031,3,FALSE)*$A48))," ")</f>
        <v> </v>
      </c>
      <c r="G48" s="62" t="str">
        <f>IF($A48&gt;0,IF(VLOOKUP(CONCATENATE(G$7,"-",$B48),'SKU Database'!$C$2:$E$1031,3,FALSE)="N/A","N/A",(VLOOKUP(CONCATENATE(G$7,"-",$B48),'SKU Database'!$C$2:$E$1031,3,FALSE)*$A48))," ")</f>
        <v> </v>
      </c>
    </row>
    <row r="49" spans="1:7" ht="12.75">
      <c r="A49" s="9"/>
      <c r="B49" s="10"/>
      <c r="C49" s="6"/>
      <c r="D49" s="59" t="str">
        <f>IF($A49&gt;0,IF(VLOOKUP(CONCATENATE(D$7,"-",$B49),'SKU Database'!$C$2:$E$1031,3,FALSE)="N/A","N/A",(VLOOKUP(CONCATENATE(D$7,"-",$B49),'SKU Database'!$C$2:$E$1031,3,FALSE)*$A49))," ")</f>
        <v> </v>
      </c>
      <c r="E49" s="59" t="str">
        <f>IF($A49&gt;0,IF(VLOOKUP(CONCATENATE(E$7,"-",$B49),'SKU Database'!$C$2:$E$1031,3,FALSE)="N/A","N/A",(VLOOKUP(CONCATENATE(E$7,"-",$B49),'SKU Database'!$C$2:$E$1031,3,FALSE)*$A49))," ")</f>
        <v> </v>
      </c>
      <c r="F49" s="59" t="str">
        <f>IF($A49&gt;0,IF(VLOOKUP(CONCATENATE(F$7,"-",$B49),'SKU Database'!$C$2:$E$1031,3,FALSE)="N/A","N/A",(VLOOKUP(CONCATENATE(F$7,"-",$B49),'SKU Database'!$C$2:$E$1031,3,FALSE)*$A49))," ")</f>
        <v> </v>
      </c>
      <c r="G49" s="60" t="str">
        <f>IF($A49&gt;0,IF(VLOOKUP(CONCATENATE(G$7,"-",$B49),'SKU Database'!$C$2:$E$1031,3,FALSE)="N/A","N/A",(VLOOKUP(CONCATENATE(G$7,"-",$B49),'SKU Database'!$C$2:$E$1031,3,FALSE)*$A49))," ")</f>
        <v> </v>
      </c>
    </row>
    <row r="50" spans="1:7" s="51" customFormat="1" ht="12.75">
      <c r="A50" s="52"/>
      <c r="B50" s="49"/>
      <c r="C50" s="50"/>
      <c r="D50" s="61" t="str">
        <f>IF($A50&gt;0,IF(VLOOKUP(CONCATENATE(D$7,"-",$B50),'SKU Database'!$C$2:$E$1031,3,FALSE)="N/A","N/A",(VLOOKUP(CONCATENATE(D$7,"-",$B50),'SKU Database'!$C$2:$E$1031,3,FALSE)*$A50))," ")</f>
        <v> </v>
      </c>
      <c r="E50" s="61" t="str">
        <f>IF($A50&gt;0,IF(VLOOKUP(CONCATENATE(E$7,"-",$B50),'SKU Database'!$C$2:$E$1031,3,FALSE)="N/A","N/A",(VLOOKUP(CONCATENATE(E$7,"-",$B50),'SKU Database'!$C$2:$E$1031,3,FALSE)*$A50))," ")</f>
        <v> </v>
      </c>
      <c r="F50" s="61" t="str">
        <f>IF($A50&gt;0,IF(VLOOKUP(CONCATENATE(F$7,"-",$B50),'SKU Database'!$C$2:$E$1031,3,FALSE)="N/A","N/A",(VLOOKUP(CONCATENATE(F$7,"-",$B50),'SKU Database'!$C$2:$E$1031,3,FALSE)*$A50))," ")</f>
        <v> </v>
      </c>
      <c r="G50" s="62" t="str">
        <f>IF($A50&gt;0,IF(VLOOKUP(CONCATENATE(G$7,"-",$B50),'SKU Database'!$C$2:$E$1031,3,FALSE)="N/A","N/A",(VLOOKUP(CONCATENATE(G$7,"-",$B50),'SKU Database'!$C$2:$E$1031,3,FALSE)*$A50))," ")</f>
        <v> </v>
      </c>
    </row>
    <row r="51" spans="1:7" ht="12.75">
      <c r="A51" s="9"/>
      <c r="B51" s="10"/>
      <c r="C51" s="6"/>
      <c r="D51" s="59" t="str">
        <f>IF($A51&gt;0,IF(VLOOKUP(CONCATENATE(D$7,"-",$B51),'SKU Database'!$C$2:$E$1031,3,FALSE)="N/A","N/A",(VLOOKUP(CONCATENATE(D$7,"-",$B51),'SKU Database'!$C$2:$E$1031,3,FALSE)*$A51))," ")</f>
        <v> </v>
      </c>
      <c r="E51" s="59" t="str">
        <f>IF($A51&gt;0,IF(VLOOKUP(CONCATENATE(E$7,"-",$B51),'SKU Database'!$C$2:$E$1031,3,FALSE)="N/A","N/A",(VLOOKUP(CONCATENATE(E$7,"-",$B51),'SKU Database'!$C$2:$E$1031,3,FALSE)*$A51))," ")</f>
        <v> </v>
      </c>
      <c r="F51" s="59" t="str">
        <f>IF($A51&gt;0,IF(VLOOKUP(CONCATENATE(F$7,"-",$B51),'SKU Database'!$C$2:$E$1031,3,FALSE)="N/A","N/A",(VLOOKUP(CONCATENATE(F$7,"-",$B51),'SKU Database'!$C$2:$E$1031,3,FALSE)*$A51))," ")</f>
        <v> </v>
      </c>
      <c r="G51" s="60" t="str">
        <f>IF($A51&gt;0,IF(VLOOKUP(CONCATENATE(G$7,"-",$B51),'SKU Database'!$C$2:$E$1031,3,FALSE)="N/A","N/A",(VLOOKUP(CONCATENATE(G$7,"-",$B51),'SKU Database'!$C$2:$E$1031,3,FALSE)*$A51))," ")</f>
        <v> </v>
      </c>
    </row>
    <row r="52" spans="1:7" s="51" customFormat="1" ht="12.75">
      <c r="A52" s="52"/>
      <c r="B52" s="49"/>
      <c r="C52" s="50"/>
      <c r="D52" s="61" t="str">
        <f>IF($A52&gt;0,IF(VLOOKUP(CONCATENATE(D$7,"-",$B52),'SKU Database'!$C$2:$E$1031,3,FALSE)="N/A","N/A",(VLOOKUP(CONCATENATE(D$7,"-",$B52),'SKU Database'!$C$2:$E$1031,3,FALSE)*$A52))," ")</f>
        <v> </v>
      </c>
      <c r="E52" s="61" t="str">
        <f>IF($A52&gt;0,IF(VLOOKUP(CONCATENATE(E$7,"-",$B52),'SKU Database'!$C$2:$E$1031,3,FALSE)="N/A","N/A",(VLOOKUP(CONCATENATE(E$7,"-",$B52),'SKU Database'!$C$2:$E$1031,3,FALSE)*$A52))," ")</f>
        <v> </v>
      </c>
      <c r="F52" s="61" t="str">
        <f>IF($A52&gt;0,IF(VLOOKUP(CONCATENATE(F$7,"-",$B52),'SKU Database'!$C$2:$E$1031,3,FALSE)="N/A","N/A",(VLOOKUP(CONCATENATE(F$7,"-",$B52),'SKU Database'!$C$2:$E$1031,3,FALSE)*$A52))," ")</f>
        <v> </v>
      </c>
      <c r="G52" s="62" t="str">
        <f>IF($A52&gt;0,IF(VLOOKUP(CONCATENATE(G$7,"-",$B52),'SKU Database'!$C$2:$E$1031,3,FALSE)="N/A","N/A",(VLOOKUP(CONCATENATE(G$7,"-",$B52),'SKU Database'!$C$2:$E$1031,3,FALSE)*$A52))," ")</f>
        <v> </v>
      </c>
    </row>
    <row r="53" spans="1:7" ht="12.75">
      <c r="A53" s="9"/>
      <c r="B53" s="10"/>
      <c r="C53" s="6"/>
      <c r="D53" s="59" t="str">
        <f>IF($A53&gt;0,IF(VLOOKUP(CONCATENATE(D$7,"-",$B53),'SKU Database'!$C$2:$E$1031,3,FALSE)="N/A","N/A",(VLOOKUP(CONCATENATE(D$7,"-",$B53),'SKU Database'!$C$2:$E$1031,3,FALSE)*$A53))," ")</f>
        <v> </v>
      </c>
      <c r="E53" s="59" t="str">
        <f>IF($A53&gt;0,IF(VLOOKUP(CONCATENATE(E$7,"-",$B53),'SKU Database'!$C$2:$E$1031,3,FALSE)="N/A","N/A",(VLOOKUP(CONCATENATE(E$7,"-",$B53),'SKU Database'!$C$2:$E$1031,3,FALSE)*$A53))," ")</f>
        <v> </v>
      </c>
      <c r="F53" s="59" t="str">
        <f>IF($A53&gt;0,IF(VLOOKUP(CONCATENATE(F$7,"-",$B53),'SKU Database'!$C$2:$E$1031,3,FALSE)="N/A","N/A",(VLOOKUP(CONCATENATE(F$7,"-",$B53),'SKU Database'!$C$2:$E$1031,3,FALSE)*$A53))," ")</f>
        <v> </v>
      </c>
      <c r="G53" s="60" t="str">
        <f>IF($A53&gt;0,IF(VLOOKUP(CONCATENATE(G$7,"-",$B53),'SKU Database'!$C$2:$E$1031,3,FALSE)="N/A","N/A",(VLOOKUP(CONCATENATE(G$7,"-",$B53),'SKU Database'!$C$2:$E$1031,3,FALSE)*$A53))," ")</f>
        <v> </v>
      </c>
    </row>
    <row r="54" spans="1:7" s="51" customFormat="1" ht="12.75">
      <c r="A54" s="52"/>
      <c r="B54" s="49"/>
      <c r="C54" s="50"/>
      <c r="D54" s="61" t="str">
        <f>IF($A54&gt;0,IF(VLOOKUP(CONCATENATE(D$7,"-",$B54),'SKU Database'!$C$2:$E$1031,3,FALSE)="N/A","N/A",(VLOOKUP(CONCATENATE(D$7,"-",$B54),'SKU Database'!$C$2:$E$1031,3,FALSE)*$A54))," ")</f>
        <v> </v>
      </c>
      <c r="E54" s="61" t="str">
        <f>IF($A54&gt;0,IF(VLOOKUP(CONCATENATE(E$7,"-",$B54),'SKU Database'!$C$2:$E$1031,3,FALSE)="N/A","N/A",(VLOOKUP(CONCATENATE(E$7,"-",$B54),'SKU Database'!$C$2:$E$1031,3,FALSE)*$A54))," ")</f>
        <v> </v>
      </c>
      <c r="F54" s="61" t="str">
        <f>IF($A54&gt;0,IF(VLOOKUP(CONCATENATE(F$7,"-",$B54),'SKU Database'!$C$2:$E$1031,3,FALSE)="N/A","N/A",(VLOOKUP(CONCATENATE(F$7,"-",$B54),'SKU Database'!$C$2:$E$1031,3,FALSE)*$A54))," ")</f>
        <v> </v>
      </c>
      <c r="G54" s="62" t="str">
        <f>IF($A54&gt;0,IF(VLOOKUP(CONCATENATE(G$7,"-",$B54),'SKU Database'!$C$2:$E$1031,3,FALSE)="N/A","N/A",(VLOOKUP(CONCATENATE(G$7,"-",$B54),'SKU Database'!$C$2:$E$1031,3,FALSE)*$A54))," ")</f>
        <v> </v>
      </c>
    </row>
    <row r="55" spans="1:7" ht="13.5" thickBot="1">
      <c r="A55" s="9"/>
      <c r="B55" s="10"/>
      <c r="C55" s="6"/>
      <c r="D55" s="59" t="str">
        <f>IF($A55&gt;0,IF(VLOOKUP(CONCATENATE(D$7,"-",$B55),'SKU Database'!$C$2:$E$1031,3,FALSE)="N/A","N/A",(VLOOKUP(CONCATENATE(D$7,"-",$B55),'SKU Database'!$C$2:$E$1031,3,FALSE)*$A55))," ")</f>
        <v> </v>
      </c>
      <c r="E55" s="59" t="str">
        <f>IF($A55&gt;0,IF(VLOOKUP(CONCATENATE(E$7,"-",$B55),'SKU Database'!$C$2:$E$1031,3,FALSE)="N/A","N/A",(VLOOKUP(CONCATENATE(E$7,"-",$B55),'SKU Database'!$C$2:$E$1031,3,FALSE)*$A55))," ")</f>
        <v> </v>
      </c>
      <c r="F55" s="59" t="str">
        <f>IF($A55&gt;0,IF(VLOOKUP(CONCATENATE(F$7,"-",$B55),'SKU Database'!$C$2:$E$1031,3,FALSE)="N/A","N/A",(VLOOKUP(CONCATENATE(F$7,"-",$B55),'SKU Database'!$C$2:$E$1031,3,FALSE)*$A55))," ")</f>
        <v> </v>
      </c>
      <c r="G55" s="60" t="str">
        <f>IF($A55&gt;0,IF(VLOOKUP(CONCATENATE(G$7,"-",$B55),'SKU Database'!$C$2:$E$1031,3,FALSE)="N/A","N/A",(VLOOKUP(CONCATENATE(G$7,"-",$B55),'SKU Database'!$C$2:$E$1031,3,FALSE)*$A55))," ")</f>
        <v> </v>
      </c>
    </row>
    <row r="56" spans="1:7" ht="14.25" thickBot="1">
      <c r="A56" s="7"/>
      <c r="B56" s="12" t="s">
        <v>3</v>
      </c>
      <c r="C56" s="13"/>
      <c r="D56" s="63">
        <f>SUM(D9:D55)</f>
        <v>0</v>
      </c>
      <c r="E56" s="64">
        <f>SUM(E9:E55)</f>
        <v>0</v>
      </c>
      <c r="F56" s="64">
        <f>SUM(F9:F55)</f>
        <v>0</v>
      </c>
      <c r="G56" s="65">
        <f>SUM(G9:G55)</f>
        <v>0</v>
      </c>
    </row>
    <row r="57" spans="1:7" ht="18.75" customHeight="1">
      <c r="A57" s="103"/>
      <c r="B57" s="104"/>
      <c r="C57" s="5"/>
      <c r="D57" s="66"/>
      <c r="E57" s="67"/>
      <c r="F57" s="67"/>
      <c r="G57" s="68"/>
    </row>
    <row r="58" spans="1:7" ht="14.25" thickBot="1">
      <c r="A58" s="90"/>
      <c r="B58" s="11" t="s">
        <v>105</v>
      </c>
      <c r="C58" s="11"/>
      <c r="D58" s="69">
        <f>D56*$E$62</f>
        <v>0</v>
      </c>
      <c r="E58" s="69">
        <f>E56*$E$62</f>
        <v>0</v>
      </c>
      <c r="F58" s="69">
        <f>F56*$E$62</f>
        <v>0</v>
      </c>
      <c r="G58" s="70">
        <f>G56*$E$62</f>
        <v>0</v>
      </c>
    </row>
    <row r="59" spans="1:3" ht="14.25" thickTop="1">
      <c r="A59" s="3"/>
      <c r="B59" s="2"/>
      <c r="C59" s="2"/>
    </row>
    <row r="60" spans="1:3" ht="13.5">
      <c r="A60" s="3"/>
      <c r="B60" s="2"/>
      <c r="C60" s="2"/>
    </row>
    <row r="61" spans="1:7" ht="13.5">
      <c r="A61" s="4"/>
      <c r="B61" s="2"/>
      <c r="C61" s="2"/>
      <c r="D61" s="72"/>
      <c r="E61" s="73"/>
      <c r="F61" s="73"/>
      <c r="G61" s="73"/>
    </row>
    <row r="62" spans="2:5" ht="15">
      <c r="B62" s="15"/>
      <c r="C62" s="8">
        <v>0.3</v>
      </c>
      <c r="D62" s="74" t="s">
        <v>104</v>
      </c>
      <c r="E62" s="88"/>
    </row>
    <row r="65" ht="12.75">
      <c r="B65" s="18"/>
    </row>
  </sheetData>
  <sheetProtection/>
  <mergeCells count="8">
    <mergeCell ref="A7:B7"/>
    <mergeCell ref="A57:B57"/>
    <mergeCell ref="A1:G1"/>
    <mergeCell ref="A2:G2"/>
    <mergeCell ref="A3:G3"/>
    <mergeCell ref="A5:G5"/>
    <mergeCell ref="A6:G6"/>
    <mergeCell ref="A4:G4"/>
  </mergeCells>
  <printOptions/>
  <pageMargins left="0.13" right="0.14" top="0.22" bottom="0.14" header="0.2" footer="0.13"/>
  <pageSetup horizontalDpi="600" verticalDpi="600" orientation="portrait" scale="86" r:id="rId2"/>
  <ignoredErrors>
    <ignoredError sqref="D58:F58 G58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8"/>
  <sheetViews>
    <sheetView zoomScale="86" zoomScaleNormal="86" zoomScalePageLayoutView="0" workbookViewId="0" topLeftCell="A1">
      <pane ySplit="1" topLeftCell="A608" activePane="bottomLeft" state="frozen"/>
      <selection pane="topLeft" activeCell="A5" sqref="A5"/>
      <selection pane="bottomLeft" activeCell="A94" sqref="A94:IV94"/>
    </sheetView>
  </sheetViews>
  <sheetFormatPr defaultColWidth="11.421875" defaultRowHeight="12.75"/>
  <cols>
    <col min="1" max="1" width="20.8515625" style="48" customWidth="1"/>
    <col min="2" max="2" width="25.00390625" style="1" customWidth="1"/>
    <col min="3" max="3" width="34.00390625" style="1" hidden="1" customWidth="1"/>
    <col min="4" max="4" width="48.140625" style="1" customWidth="1"/>
    <col min="5" max="5" width="14.140625" style="14" customWidth="1"/>
    <col min="6" max="16384" width="11.421875" style="1" customWidth="1"/>
  </cols>
  <sheetData>
    <row r="1" spans="1:5" s="43" customFormat="1" ht="50.25" customHeight="1">
      <c r="A1" s="47" t="s">
        <v>0</v>
      </c>
      <c r="B1" s="42" t="s">
        <v>95</v>
      </c>
      <c r="C1" s="42"/>
      <c r="D1" s="41" t="s">
        <v>103</v>
      </c>
      <c r="E1" s="87" t="s">
        <v>1</v>
      </c>
    </row>
    <row r="2" spans="1:5" ht="12.75">
      <c r="A2" s="48" t="s">
        <v>152</v>
      </c>
      <c r="B2" s="1" t="s">
        <v>4</v>
      </c>
      <c r="C2" s="1" t="str">
        <f aca="true" t="shared" si="0" ref="C2:C54">CONCATENATE(A2,"-",B2)</f>
        <v>GLENWOOD-12B</v>
      </c>
      <c r="E2" s="85">
        <v>199</v>
      </c>
    </row>
    <row r="3" spans="1:5" ht="12.75">
      <c r="A3" s="48" t="s">
        <v>152</v>
      </c>
      <c r="B3" s="1" t="s">
        <v>5</v>
      </c>
      <c r="C3" s="1" t="str">
        <f t="shared" si="0"/>
        <v>GLENWOOD-12W</v>
      </c>
      <c r="E3" s="85">
        <v>137</v>
      </c>
    </row>
    <row r="4" spans="1:5" ht="12.75">
      <c r="A4" s="48" t="s">
        <v>152</v>
      </c>
      <c r="B4" s="1" t="s">
        <v>40</v>
      </c>
      <c r="C4" s="1" t="str">
        <f t="shared" si="0"/>
        <v>GLENWOOD-15B</v>
      </c>
      <c r="E4" s="85">
        <v>212</v>
      </c>
    </row>
    <row r="5" spans="1:5" ht="12.75">
      <c r="A5" s="48" t="s">
        <v>152</v>
      </c>
      <c r="B5" s="1" t="s">
        <v>36</v>
      </c>
      <c r="C5" s="1" t="str">
        <f t="shared" si="0"/>
        <v>GLENWOOD-15D</v>
      </c>
      <c r="E5" s="85">
        <v>305</v>
      </c>
    </row>
    <row r="6" spans="1:5" ht="12.75">
      <c r="A6" s="48" t="s">
        <v>152</v>
      </c>
      <c r="B6" s="1" t="s">
        <v>6</v>
      </c>
      <c r="C6" s="1" t="str">
        <f t="shared" si="0"/>
        <v>GLENWOOD-15W</v>
      </c>
      <c r="E6" s="85">
        <v>142</v>
      </c>
    </row>
    <row r="7" spans="1:5" ht="12.75">
      <c r="A7" s="48" t="s">
        <v>152</v>
      </c>
      <c r="B7" s="1" t="s">
        <v>41</v>
      </c>
      <c r="C7" s="1" t="str">
        <f t="shared" si="0"/>
        <v>GLENWOOD-18B</v>
      </c>
      <c r="E7" s="85">
        <v>224</v>
      </c>
    </row>
    <row r="8" spans="1:5" ht="12.75">
      <c r="A8" s="48" t="s">
        <v>152</v>
      </c>
      <c r="B8" s="1" t="s">
        <v>7</v>
      </c>
      <c r="C8" s="1" t="str">
        <f t="shared" si="0"/>
        <v>GLENWOOD-18BRB</v>
      </c>
      <c r="E8" s="85">
        <v>455</v>
      </c>
    </row>
    <row r="9" spans="1:5" ht="12.75">
      <c r="A9" s="48" t="s">
        <v>152</v>
      </c>
      <c r="B9" s="1" t="s">
        <v>8</v>
      </c>
      <c r="C9" s="1" t="str">
        <f t="shared" si="0"/>
        <v>GLENWOOD-18BRW</v>
      </c>
      <c r="E9" s="85">
        <v>389</v>
      </c>
    </row>
    <row r="10" spans="1:5" ht="12.75">
      <c r="A10" s="48" t="s">
        <v>152</v>
      </c>
      <c r="B10" s="1" t="s">
        <v>42</v>
      </c>
      <c r="C10" s="1" t="str">
        <f t="shared" si="0"/>
        <v>GLENWOOD-18SF</v>
      </c>
      <c r="E10" s="85">
        <v>113</v>
      </c>
    </row>
    <row r="11" spans="1:5" ht="12.75">
      <c r="A11" s="48" t="s">
        <v>152</v>
      </c>
      <c r="B11" s="1" t="s">
        <v>37</v>
      </c>
      <c r="C11" s="1" t="str">
        <f t="shared" si="0"/>
        <v>GLENWOOD-18D</v>
      </c>
      <c r="E11" s="85">
        <v>324</v>
      </c>
    </row>
    <row r="12" spans="1:5" ht="12.75">
      <c r="A12" s="48" t="s">
        <v>152</v>
      </c>
      <c r="B12" s="1" t="s">
        <v>9</v>
      </c>
      <c r="C12" s="1" t="str">
        <f t="shared" si="0"/>
        <v>GLENWOOD-18W</v>
      </c>
      <c r="E12" s="85">
        <v>151</v>
      </c>
    </row>
    <row r="13" spans="1:5" ht="12.75">
      <c r="A13" s="48" t="s">
        <v>152</v>
      </c>
      <c r="B13" s="1" t="s">
        <v>43</v>
      </c>
      <c r="C13" s="1" t="str">
        <f t="shared" si="0"/>
        <v>GLENWOOD-21B</v>
      </c>
      <c r="E13" s="85">
        <v>246</v>
      </c>
    </row>
    <row r="14" spans="1:5" ht="12.75">
      <c r="A14" s="48" t="s">
        <v>152</v>
      </c>
      <c r="B14" s="1" t="s">
        <v>10</v>
      </c>
      <c r="C14" s="1" t="str">
        <f t="shared" si="0"/>
        <v>GLENWOOD-21W</v>
      </c>
      <c r="E14" s="85">
        <v>157</v>
      </c>
    </row>
    <row r="15" spans="1:5" ht="12.75">
      <c r="A15" s="48" t="s">
        <v>152</v>
      </c>
      <c r="B15" s="1" t="s">
        <v>11</v>
      </c>
      <c r="C15" s="1" t="str">
        <f t="shared" si="0"/>
        <v>GLENWOOD-24A</v>
      </c>
      <c r="E15" s="85">
        <v>238</v>
      </c>
    </row>
    <row r="16" spans="1:5" ht="12.75">
      <c r="A16" s="48" t="s">
        <v>152</v>
      </c>
      <c r="B16" s="1" t="s">
        <v>44</v>
      </c>
      <c r="C16" s="1" t="str">
        <f t="shared" si="0"/>
        <v>GLENWOOD-24B</v>
      </c>
      <c r="E16" s="85">
        <v>265</v>
      </c>
    </row>
    <row r="17" spans="1:5" ht="12.75">
      <c r="A17" s="48" t="s">
        <v>152</v>
      </c>
      <c r="B17" s="1" t="s">
        <v>12</v>
      </c>
      <c r="C17" s="1" t="str">
        <f t="shared" si="0"/>
        <v>GLENWOOD-24BRB</v>
      </c>
      <c r="E17" s="85">
        <v>604</v>
      </c>
    </row>
    <row r="18" spans="1:5" ht="12.75">
      <c r="A18" s="48" t="s">
        <v>152</v>
      </c>
      <c r="B18" s="1" t="s">
        <v>13</v>
      </c>
      <c r="C18" s="1" t="str">
        <f t="shared" si="0"/>
        <v>GLENWOOD-24R</v>
      </c>
      <c r="E18" s="85">
        <v>151</v>
      </c>
    </row>
    <row r="19" spans="1:5" ht="12.75">
      <c r="A19" s="48" t="s">
        <v>152</v>
      </c>
      <c r="B19" s="1" t="s">
        <v>38</v>
      </c>
      <c r="C19" s="1" t="str">
        <f t="shared" si="0"/>
        <v>GLENWOOD-24D</v>
      </c>
      <c r="E19" s="85">
        <v>367</v>
      </c>
    </row>
    <row r="20" spans="1:5" ht="12.75">
      <c r="A20" s="48" t="s">
        <v>152</v>
      </c>
      <c r="B20" s="1" t="s">
        <v>14</v>
      </c>
      <c r="C20" s="1" t="str">
        <f t="shared" si="0"/>
        <v>GLENWOOD-24W</v>
      </c>
      <c r="E20" s="85">
        <v>171</v>
      </c>
    </row>
    <row r="21" spans="1:5" ht="12.75">
      <c r="A21" s="48" t="s">
        <v>152</v>
      </c>
      <c r="B21" s="1" t="s">
        <v>15</v>
      </c>
      <c r="C21" s="1" t="str">
        <f t="shared" si="0"/>
        <v>GLENWOOD-24WC</v>
      </c>
      <c r="E21" s="85">
        <v>168</v>
      </c>
    </row>
    <row r="22" spans="1:5" ht="12.75">
      <c r="A22" s="48" t="s">
        <v>152</v>
      </c>
      <c r="B22" s="1" t="s">
        <v>16</v>
      </c>
      <c r="C22" s="1" t="str">
        <f t="shared" si="0"/>
        <v>GLENWOOD-24Y</v>
      </c>
      <c r="E22" s="85">
        <v>138</v>
      </c>
    </row>
    <row r="23" spans="1:5" ht="12.75">
      <c r="A23" s="48" t="s">
        <v>152</v>
      </c>
      <c r="B23" s="16" t="s">
        <v>130</v>
      </c>
      <c r="C23" s="1" t="str">
        <f t="shared" si="0"/>
        <v>GLENWOOD-27B</v>
      </c>
      <c r="D23" s="19" t="s">
        <v>133</v>
      </c>
      <c r="E23" s="85">
        <v>290</v>
      </c>
    </row>
    <row r="24" spans="1:5" ht="12.75">
      <c r="A24" s="48" t="s">
        <v>152</v>
      </c>
      <c r="B24" s="1" t="s">
        <v>17</v>
      </c>
      <c r="C24" s="1" t="str">
        <f t="shared" si="0"/>
        <v>GLENWOOD-27W</v>
      </c>
      <c r="E24" s="85">
        <v>213</v>
      </c>
    </row>
    <row r="25" spans="1:5" ht="12.75">
      <c r="A25" s="48" t="s">
        <v>152</v>
      </c>
      <c r="B25" s="1" t="s">
        <v>45</v>
      </c>
      <c r="C25" s="1" t="str">
        <f t="shared" si="0"/>
        <v>GLENWOOD-30B</v>
      </c>
      <c r="E25" s="85">
        <v>323</v>
      </c>
    </row>
    <row r="26" spans="1:5" ht="12.75">
      <c r="A26" s="48" t="s">
        <v>152</v>
      </c>
      <c r="B26" s="1" t="s">
        <v>18</v>
      </c>
      <c r="C26" s="1" t="str">
        <f t="shared" si="0"/>
        <v>GLENWOOD-30OU</v>
      </c>
      <c r="E26" s="85">
        <v>775</v>
      </c>
    </row>
    <row r="27" spans="1:5" ht="12.75">
      <c r="A27" s="48" t="s">
        <v>152</v>
      </c>
      <c r="B27" s="1" t="s">
        <v>19</v>
      </c>
      <c r="C27" s="1" t="str">
        <f t="shared" si="0"/>
        <v>GLENWOOD-30R</v>
      </c>
      <c r="E27" s="85">
        <v>177</v>
      </c>
    </row>
    <row r="28" spans="1:5" ht="12.75">
      <c r="A28" s="48" t="s">
        <v>152</v>
      </c>
      <c r="B28" s="1" t="s">
        <v>46</v>
      </c>
      <c r="C28" s="1" t="str">
        <f t="shared" si="0"/>
        <v>GLENWOOD-30RBS</v>
      </c>
      <c r="E28" s="85">
        <v>271</v>
      </c>
    </row>
    <row r="29" spans="1:5" ht="12.75">
      <c r="A29" s="48" t="s">
        <v>152</v>
      </c>
      <c r="B29" s="1" t="s">
        <v>20</v>
      </c>
      <c r="C29" s="1" t="str">
        <f t="shared" si="0"/>
        <v>GLENWOOD-30W</v>
      </c>
      <c r="E29" s="85">
        <v>224</v>
      </c>
    </row>
    <row r="30" spans="1:5" ht="12.75">
      <c r="A30" s="48" t="s">
        <v>152</v>
      </c>
      <c r="B30" s="1" t="s">
        <v>21</v>
      </c>
      <c r="C30" s="1" t="str">
        <f t="shared" si="0"/>
        <v>GLENWOOD-30X</v>
      </c>
      <c r="E30" s="85">
        <v>156</v>
      </c>
    </row>
    <row r="31" spans="1:5" ht="12.75">
      <c r="A31" s="48" t="s">
        <v>152</v>
      </c>
      <c r="B31" s="1" t="s">
        <v>22</v>
      </c>
      <c r="C31" s="1" t="str">
        <f t="shared" si="0"/>
        <v>GLENWOOD-30X12</v>
      </c>
      <c r="E31" s="85">
        <v>147</v>
      </c>
    </row>
    <row r="32" spans="1:5" ht="12.75">
      <c r="A32" s="48" t="s">
        <v>152</v>
      </c>
      <c r="B32" s="1" t="s">
        <v>23</v>
      </c>
      <c r="C32" s="1" t="str">
        <f t="shared" si="0"/>
        <v>GLENWOOD-30Y</v>
      </c>
      <c r="E32" s="85">
        <v>166</v>
      </c>
    </row>
    <row r="33" spans="1:5" ht="12.75">
      <c r="A33" s="48" t="s">
        <v>152</v>
      </c>
      <c r="B33" s="1" t="s">
        <v>24</v>
      </c>
      <c r="C33" s="1" t="str">
        <f t="shared" si="0"/>
        <v>GLENWOOD-33W</v>
      </c>
      <c r="E33" s="85">
        <v>228</v>
      </c>
    </row>
    <row r="34" spans="1:5" ht="12.75">
      <c r="A34" s="48" t="s">
        <v>152</v>
      </c>
      <c r="B34" s="1" t="s">
        <v>25</v>
      </c>
      <c r="C34" s="1" t="str">
        <f t="shared" si="0"/>
        <v>GLENWOOD-33X</v>
      </c>
      <c r="E34" s="85">
        <v>160</v>
      </c>
    </row>
    <row r="35" spans="1:5" ht="12.75">
      <c r="A35" s="48" t="s">
        <v>152</v>
      </c>
      <c r="B35" s="16" t="s">
        <v>131</v>
      </c>
      <c r="C35" s="1" t="str">
        <f t="shared" si="0"/>
        <v>GLENWOOD-33RBS</v>
      </c>
      <c r="D35" s="19" t="s">
        <v>133</v>
      </c>
      <c r="E35" s="85">
        <v>275</v>
      </c>
    </row>
    <row r="36" spans="1:5" ht="12.75">
      <c r="A36" s="48" t="s">
        <v>152</v>
      </c>
      <c r="B36" s="16" t="s">
        <v>132</v>
      </c>
      <c r="C36" s="1" t="str">
        <f t="shared" si="0"/>
        <v>GLENWOOD-33B</v>
      </c>
      <c r="D36" s="19" t="s">
        <v>133</v>
      </c>
      <c r="E36" s="85">
        <v>334</v>
      </c>
    </row>
    <row r="37" spans="1:5" ht="12.75">
      <c r="A37" s="48" t="s">
        <v>152</v>
      </c>
      <c r="B37" s="1" t="s">
        <v>47</v>
      </c>
      <c r="C37" s="1" t="str">
        <f t="shared" si="0"/>
        <v>GLENWOOD-36B</v>
      </c>
      <c r="E37" s="85">
        <v>345</v>
      </c>
    </row>
    <row r="38" spans="1:5" ht="12.75">
      <c r="A38" s="48" t="s">
        <v>152</v>
      </c>
      <c r="B38" s="1" t="s">
        <v>48</v>
      </c>
      <c r="C38" s="1" t="str">
        <f t="shared" si="0"/>
        <v>GLENWOOD-36B-P</v>
      </c>
      <c r="E38" s="85">
        <v>511</v>
      </c>
    </row>
    <row r="39" spans="1:5" ht="12.75">
      <c r="A39" s="48" t="s">
        <v>152</v>
      </c>
      <c r="B39" s="1" t="s">
        <v>49</v>
      </c>
      <c r="C39" s="1" t="str">
        <f t="shared" si="0"/>
        <v>GLENWOOD-36LS</v>
      </c>
      <c r="E39" s="85">
        <v>474</v>
      </c>
    </row>
    <row r="40" spans="1:5" ht="12.75">
      <c r="A40" s="48" t="s">
        <v>152</v>
      </c>
      <c r="B40" s="1" t="s">
        <v>26</v>
      </c>
      <c r="C40" s="1" t="str">
        <f t="shared" si="0"/>
        <v>GLENWOOD-36R</v>
      </c>
      <c r="E40" s="85">
        <v>187</v>
      </c>
    </row>
    <row r="41" spans="1:5" ht="12.75">
      <c r="A41" s="48" t="s">
        <v>152</v>
      </c>
      <c r="B41" s="1" t="s">
        <v>50</v>
      </c>
      <c r="C41" s="1" t="str">
        <f t="shared" si="0"/>
        <v>GLENWOOD-36RBS</v>
      </c>
      <c r="E41" s="85">
        <v>287</v>
      </c>
    </row>
    <row r="42" spans="1:5" ht="12.75">
      <c r="A42" s="48" t="s">
        <v>152</v>
      </c>
      <c r="B42" s="1" t="s">
        <v>27</v>
      </c>
      <c r="C42" s="1" t="str">
        <f t="shared" si="0"/>
        <v>GLENWOOD-36W</v>
      </c>
      <c r="E42" s="85">
        <v>238</v>
      </c>
    </row>
    <row r="43" spans="1:5" ht="12.75">
      <c r="A43" s="48" t="s">
        <v>152</v>
      </c>
      <c r="B43" s="1" t="s">
        <v>28</v>
      </c>
      <c r="C43" s="1" t="str">
        <f t="shared" si="0"/>
        <v>GLENWOOD-36WC</v>
      </c>
      <c r="E43" s="85">
        <v>213</v>
      </c>
    </row>
    <row r="44" spans="1:5" ht="12.75">
      <c r="A44" s="48" t="s">
        <v>152</v>
      </c>
      <c r="B44" s="1" t="s">
        <v>29</v>
      </c>
      <c r="C44" s="1" t="str">
        <f t="shared" si="0"/>
        <v>GLENWOOD-36X</v>
      </c>
      <c r="E44" s="85">
        <v>165</v>
      </c>
    </row>
    <row r="45" spans="1:5" ht="12.75">
      <c r="A45" s="48" t="s">
        <v>152</v>
      </c>
      <c r="B45" s="1" t="s">
        <v>30</v>
      </c>
      <c r="C45" s="1" t="str">
        <f t="shared" si="0"/>
        <v>GLENWOOD-36X12</v>
      </c>
      <c r="E45" s="85">
        <v>156</v>
      </c>
    </row>
    <row r="46" spans="1:5" ht="12.75">
      <c r="A46" s="48" t="s">
        <v>152</v>
      </c>
      <c r="B46" s="1" t="s">
        <v>31</v>
      </c>
      <c r="C46" s="1" t="str">
        <f t="shared" si="0"/>
        <v>GLENWOOD-36Y</v>
      </c>
      <c r="E46" s="85">
        <v>176</v>
      </c>
    </row>
    <row r="47" spans="1:5" ht="12.75">
      <c r="A47" s="48" t="s">
        <v>152</v>
      </c>
      <c r="B47" s="1" t="s">
        <v>51</v>
      </c>
      <c r="C47" s="1" t="str">
        <f t="shared" si="0"/>
        <v>GLENWOOD-39BC</v>
      </c>
      <c r="E47" s="85">
        <v>286</v>
      </c>
    </row>
    <row r="48" spans="1:5" ht="12.75">
      <c r="A48" s="48" t="s">
        <v>152</v>
      </c>
      <c r="B48" s="1" t="s">
        <v>52</v>
      </c>
      <c r="C48" s="1" t="str">
        <f t="shared" si="0"/>
        <v>GLENWOOD-42B</v>
      </c>
      <c r="E48" s="85">
        <v>374</v>
      </c>
    </row>
    <row r="49" spans="1:5" ht="12.75">
      <c r="A49" s="48" t="s">
        <v>152</v>
      </c>
      <c r="B49" s="1" t="s">
        <v>53</v>
      </c>
      <c r="C49" s="1" t="str">
        <f t="shared" si="0"/>
        <v>GLENWOOD-42BC</v>
      </c>
      <c r="E49" s="85">
        <v>304</v>
      </c>
    </row>
    <row r="50" spans="1:5" ht="12.75">
      <c r="A50" s="48" t="s">
        <v>152</v>
      </c>
      <c r="B50" s="1" t="s">
        <v>54</v>
      </c>
      <c r="C50" s="1" t="str">
        <f t="shared" si="0"/>
        <v>GLENWOOD-42RBS</v>
      </c>
      <c r="E50" s="85">
        <v>316</v>
      </c>
    </row>
    <row r="51" spans="1:5" ht="12.75">
      <c r="A51" s="48" t="s">
        <v>152</v>
      </c>
      <c r="B51" s="1" t="s">
        <v>32</v>
      </c>
      <c r="C51" s="1" t="str">
        <f t="shared" si="0"/>
        <v>GLENWOOD-42W</v>
      </c>
      <c r="E51" s="85">
        <v>251</v>
      </c>
    </row>
    <row r="52" spans="1:5" ht="12.75">
      <c r="A52" s="48" t="s">
        <v>152</v>
      </c>
      <c r="B52" s="1" t="s">
        <v>33</v>
      </c>
      <c r="C52" s="1" t="str">
        <f t="shared" si="0"/>
        <v>GLENWOOD-42WC</v>
      </c>
      <c r="E52" s="85">
        <v>242</v>
      </c>
    </row>
    <row r="53" spans="1:5" ht="12.75">
      <c r="A53" s="48" t="s">
        <v>152</v>
      </c>
      <c r="B53" s="1" t="s">
        <v>55</v>
      </c>
      <c r="C53" s="1" t="str">
        <f t="shared" si="0"/>
        <v>GLENWOOD-48B</v>
      </c>
      <c r="E53" s="85">
        <v>395</v>
      </c>
    </row>
    <row r="54" spans="1:5" ht="12.75">
      <c r="A54" s="48" t="s">
        <v>152</v>
      </c>
      <c r="B54" s="1" t="s">
        <v>56</v>
      </c>
      <c r="C54" s="1" t="str">
        <f t="shared" si="0"/>
        <v>GLENWOOD-48BC-P</v>
      </c>
      <c r="E54" s="85">
        <v>524</v>
      </c>
    </row>
    <row r="55" spans="1:5" ht="12.75">
      <c r="A55" s="48" t="s">
        <v>152</v>
      </c>
      <c r="B55" s="1" t="s">
        <v>57</v>
      </c>
      <c r="C55" s="1" t="str">
        <f aca="true" t="shared" si="1" ref="C55:C139">CONCATENATE(A55,"-",B55)</f>
        <v>GLENWOOD-48B-P</v>
      </c>
      <c r="E55" s="85">
        <v>591</v>
      </c>
    </row>
    <row r="56" spans="1:5" ht="12.75">
      <c r="A56" s="48" t="s">
        <v>152</v>
      </c>
      <c r="B56" s="1" t="s">
        <v>34</v>
      </c>
      <c r="C56" s="1" t="str">
        <f t="shared" si="1"/>
        <v>GLENWOOD-48W</v>
      </c>
      <c r="E56" s="85">
        <v>292</v>
      </c>
    </row>
    <row r="57" spans="1:5" ht="12.75">
      <c r="A57" s="48" t="s">
        <v>152</v>
      </c>
      <c r="B57" s="1" t="s">
        <v>66</v>
      </c>
      <c r="C57" s="1" t="str">
        <f t="shared" si="1"/>
        <v>GLENWOOD-60SB</v>
      </c>
      <c r="E57" s="85">
        <v>508</v>
      </c>
    </row>
    <row r="58" spans="1:5" ht="12.75">
      <c r="A58" s="48" t="s">
        <v>152</v>
      </c>
      <c r="B58" s="1" t="s">
        <v>58</v>
      </c>
      <c r="C58" s="1" t="str">
        <f t="shared" si="1"/>
        <v>GLENWOOD-9T</v>
      </c>
      <c r="E58" s="85">
        <v>177</v>
      </c>
    </row>
    <row r="59" spans="1:5" ht="12.75">
      <c r="A59" s="48" t="s">
        <v>152</v>
      </c>
      <c r="B59" s="1" t="s">
        <v>35</v>
      </c>
      <c r="C59" s="1" t="str">
        <f t="shared" si="1"/>
        <v>GLENWOOD-9W</v>
      </c>
      <c r="E59" s="85">
        <v>121</v>
      </c>
    </row>
    <row r="60" spans="1:5" s="92" customFormat="1" ht="12.75">
      <c r="A60" s="91" t="s">
        <v>152</v>
      </c>
      <c r="B60" s="98" t="s">
        <v>177</v>
      </c>
      <c r="C60" s="98" t="str">
        <f t="shared" si="1"/>
        <v>GLENWOOD-9WT</v>
      </c>
      <c r="E60" s="93">
        <v>160</v>
      </c>
    </row>
    <row r="61" spans="1:5" ht="12.75">
      <c r="A61" s="48" t="s">
        <v>152</v>
      </c>
      <c r="B61" s="1" t="s">
        <v>142</v>
      </c>
      <c r="C61" s="1" t="str">
        <f t="shared" si="1"/>
        <v>GLENWOOD-SFRONT</v>
      </c>
      <c r="D61" s="1" t="s">
        <v>2</v>
      </c>
      <c r="E61" s="85">
        <v>113</v>
      </c>
    </row>
    <row r="62" spans="1:5" ht="12.75">
      <c r="A62" s="48" t="s">
        <v>152</v>
      </c>
      <c r="B62" s="1" t="s">
        <v>59</v>
      </c>
      <c r="C62" s="1" t="str">
        <f t="shared" si="1"/>
        <v>GLENWOOD-V12B</v>
      </c>
      <c r="E62" s="85">
        <v>199</v>
      </c>
    </row>
    <row r="63" spans="1:5" ht="12.75">
      <c r="A63" s="48" t="s">
        <v>152</v>
      </c>
      <c r="B63" s="1" t="s">
        <v>39</v>
      </c>
      <c r="C63" s="1" t="str">
        <f t="shared" si="1"/>
        <v>GLENWOOD-V15D</v>
      </c>
      <c r="E63" s="85">
        <v>277</v>
      </c>
    </row>
    <row r="64" spans="1:5" ht="12.75">
      <c r="A64" s="48" t="s">
        <v>152</v>
      </c>
      <c r="B64" s="1" t="s">
        <v>60</v>
      </c>
      <c r="C64" s="1" t="str">
        <f t="shared" si="1"/>
        <v>GLENWOOD-V24S</v>
      </c>
      <c r="E64" s="85">
        <v>235</v>
      </c>
    </row>
    <row r="65" spans="1:5" ht="12.75">
      <c r="A65" s="48" t="s">
        <v>152</v>
      </c>
      <c r="B65" s="1" t="s">
        <v>61</v>
      </c>
      <c r="C65" s="1" t="str">
        <f t="shared" si="1"/>
        <v>GLENWOOD-V30S</v>
      </c>
      <c r="E65" s="85">
        <v>258</v>
      </c>
    </row>
    <row r="66" spans="1:5" ht="12.75">
      <c r="A66" s="48" t="s">
        <v>152</v>
      </c>
      <c r="B66" s="1" t="s">
        <v>62</v>
      </c>
      <c r="C66" s="1" t="str">
        <f t="shared" si="1"/>
        <v>GLENWOOD-V36SD</v>
      </c>
      <c r="E66" s="85">
        <v>351</v>
      </c>
    </row>
    <row r="67" spans="1:5" ht="12.75">
      <c r="A67" s="48" t="s">
        <v>152</v>
      </c>
      <c r="B67" s="1" t="s">
        <v>63</v>
      </c>
      <c r="C67" s="1" t="str">
        <f t="shared" si="1"/>
        <v>GLENWOOD-V42S</v>
      </c>
      <c r="E67" s="85">
        <v>366</v>
      </c>
    </row>
    <row r="68" spans="1:5" ht="12.75">
      <c r="A68" s="48" t="s">
        <v>152</v>
      </c>
      <c r="B68" s="1" t="s">
        <v>64</v>
      </c>
      <c r="C68" s="1" t="str">
        <f t="shared" si="1"/>
        <v>GLENWOOD-V48S</v>
      </c>
      <c r="E68" s="85">
        <v>386</v>
      </c>
    </row>
    <row r="69" spans="1:5" ht="12.75">
      <c r="A69" s="48" t="s">
        <v>152</v>
      </c>
      <c r="B69" s="16" t="s">
        <v>134</v>
      </c>
      <c r="C69" s="1" t="str">
        <f t="shared" si="1"/>
        <v>GLENWOOD-V12BT</v>
      </c>
      <c r="E69" s="85">
        <v>220</v>
      </c>
    </row>
    <row r="70" spans="1:5" ht="12.75">
      <c r="A70" s="48" t="s">
        <v>152</v>
      </c>
      <c r="B70" s="16" t="s">
        <v>135</v>
      </c>
      <c r="C70" s="1" t="str">
        <f t="shared" si="1"/>
        <v>GLENWOOD-V15DT</v>
      </c>
      <c r="E70" s="85">
        <v>311</v>
      </c>
    </row>
    <row r="71" spans="1:5" ht="12.75">
      <c r="A71" s="48" t="s">
        <v>152</v>
      </c>
      <c r="B71" s="16" t="s">
        <v>136</v>
      </c>
      <c r="C71" s="1" t="str">
        <f t="shared" si="1"/>
        <v>GLENWOOD-V24ST</v>
      </c>
      <c r="E71" s="85">
        <v>254</v>
      </c>
    </row>
    <row r="72" spans="1:5" ht="12.75">
      <c r="A72" s="48" t="s">
        <v>152</v>
      </c>
      <c r="B72" s="16" t="s">
        <v>137</v>
      </c>
      <c r="C72" s="1" t="str">
        <f t="shared" si="1"/>
        <v>GLENWOOD-V30ST</v>
      </c>
      <c r="E72" s="85">
        <v>281</v>
      </c>
    </row>
    <row r="73" spans="1:5" ht="12.75">
      <c r="A73" s="91" t="s">
        <v>152</v>
      </c>
      <c r="B73" s="97" t="s">
        <v>181</v>
      </c>
      <c r="C73" s="16" t="str">
        <f t="shared" si="1"/>
        <v>GLENWOOD-V36S </v>
      </c>
      <c r="E73" s="85">
        <v>287</v>
      </c>
    </row>
    <row r="74" spans="1:5" ht="12.75">
      <c r="A74" s="91" t="s">
        <v>152</v>
      </c>
      <c r="B74" s="97" t="s">
        <v>180</v>
      </c>
      <c r="C74" s="16" t="str">
        <f t="shared" si="1"/>
        <v>GLENWOOD-V36ST</v>
      </c>
      <c r="E74" s="85">
        <v>316</v>
      </c>
    </row>
    <row r="75" spans="1:5" ht="12.75">
      <c r="A75" s="48" t="s">
        <v>152</v>
      </c>
      <c r="B75" s="16" t="s">
        <v>138</v>
      </c>
      <c r="C75" s="1" t="str">
        <f t="shared" si="1"/>
        <v>GLENWOOD-V36SDT</v>
      </c>
      <c r="E75" s="85">
        <v>387</v>
      </c>
    </row>
    <row r="76" spans="1:5" ht="12.75">
      <c r="A76" s="48" t="s">
        <v>152</v>
      </c>
      <c r="B76" s="16" t="s">
        <v>139</v>
      </c>
      <c r="C76" s="1" t="str">
        <f t="shared" si="1"/>
        <v>GLENWOOD-V42ST</v>
      </c>
      <c r="E76" s="85">
        <v>379</v>
      </c>
    </row>
    <row r="77" spans="1:5" ht="12.75">
      <c r="A77" s="48" t="s">
        <v>152</v>
      </c>
      <c r="B77" s="16" t="s">
        <v>140</v>
      </c>
      <c r="C77" s="1" t="str">
        <f t="shared" si="1"/>
        <v>GLENWOOD-V48ST</v>
      </c>
      <c r="E77" s="85">
        <v>399</v>
      </c>
    </row>
    <row r="78" spans="1:5" ht="12.75">
      <c r="A78" s="48" t="s">
        <v>152</v>
      </c>
      <c r="B78" s="1" t="s">
        <v>67</v>
      </c>
      <c r="C78" s="1" t="str">
        <f t="shared" si="1"/>
        <v>GLENWOOD-12WT</v>
      </c>
      <c r="E78" s="85">
        <v>172</v>
      </c>
    </row>
    <row r="79" spans="1:5" ht="12.75">
      <c r="A79" s="48" t="s">
        <v>152</v>
      </c>
      <c r="B79" s="1" t="s">
        <v>68</v>
      </c>
      <c r="C79" s="1" t="str">
        <f t="shared" si="1"/>
        <v>GLENWOOD-15WT</v>
      </c>
      <c r="E79" s="85">
        <v>177</v>
      </c>
    </row>
    <row r="80" spans="1:5" ht="12.75">
      <c r="A80" s="48" t="s">
        <v>152</v>
      </c>
      <c r="B80" s="1" t="s">
        <v>69</v>
      </c>
      <c r="C80" s="1" t="str">
        <f t="shared" si="1"/>
        <v>GLENWOOD-18WT</v>
      </c>
      <c r="E80" s="85">
        <v>187</v>
      </c>
    </row>
    <row r="81" spans="1:5" ht="12.75">
      <c r="A81" s="48" t="s">
        <v>152</v>
      </c>
      <c r="B81" s="1" t="s">
        <v>70</v>
      </c>
      <c r="C81" s="1" t="str">
        <f t="shared" si="1"/>
        <v>GLENWOOD-21WT</v>
      </c>
      <c r="E81" s="85">
        <v>197</v>
      </c>
    </row>
    <row r="82" spans="1:5" ht="12.75">
      <c r="A82" s="48" t="s">
        <v>152</v>
      </c>
      <c r="B82" s="1" t="s">
        <v>71</v>
      </c>
      <c r="C82" s="1" t="str">
        <f t="shared" si="1"/>
        <v>GLENWOOD-24WT</v>
      </c>
      <c r="E82" s="85">
        <v>212</v>
      </c>
    </row>
    <row r="83" spans="1:5" ht="12.75">
      <c r="A83" s="48" t="s">
        <v>152</v>
      </c>
      <c r="B83" s="1" t="s">
        <v>72</v>
      </c>
      <c r="C83" s="1" t="str">
        <f t="shared" si="1"/>
        <v>GLENWOOD-27WT</v>
      </c>
      <c r="E83" s="85">
        <v>255</v>
      </c>
    </row>
    <row r="84" spans="1:5" ht="12.75">
      <c r="A84" s="48" t="s">
        <v>152</v>
      </c>
      <c r="B84" s="1" t="s">
        <v>73</v>
      </c>
      <c r="C84" s="1" t="str">
        <f t="shared" si="1"/>
        <v>GLENWOOD-30WT</v>
      </c>
      <c r="E84" s="85">
        <v>266</v>
      </c>
    </row>
    <row r="85" spans="1:5" ht="12.75">
      <c r="A85" s="48" t="s">
        <v>152</v>
      </c>
      <c r="B85" s="1" t="s">
        <v>74</v>
      </c>
      <c r="C85" s="1" t="str">
        <f t="shared" si="1"/>
        <v>GLENWOOD-33WT</v>
      </c>
      <c r="E85" s="85">
        <v>271</v>
      </c>
    </row>
    <row r="86" spans="1:5" ht="12.75">
      <c r="A86" s="48" t="s">
        <v>152</v>
      </c>
      <c r="B86" s="1" t="s">
        <v>75</v>
      </c>
      <c r="C86" s="1" t="str">
        <f t="shared" si="1"/>
        <v>GLENWOOD-36WT</v>
      </c>
      <c r="E86" s="85">
        <v>297</v>
      </c>
    </row>
    <row r="87" spans="1:5" ht="12.75">
      <c r="A87" s="48" t="s">
        <v>152</v>
      </c>
      <c r="B87" s="1" t="s">
        <v>76</v>
      </c>
      <c r="C87" s="1" t="str">
        <f t="shared" si="1"/>
        <v>GLENWOOD-24WCT</v>
      </c>
      <c r="E87" s="85">
        <v>197</v>
      </c>
    </row>
    <row r="88" spans="1:5" ht="12.75">
      <c r="A88" s="48" t="s">
        <v>152</v>
      </c>
      <c r="B88" s="1" t="s">
        <v>77</v>
      </c>
      <c r="C88" s="1" t="str">
        <f t="shared" si="1"/>
        <v>GLENWOOD-36WCT</v>
      </c>
      <c r="E88" s="85">
        <v>255</v>
      </c>
    </row>
    <row r="89" spans="1:5" ht="12.75">
      <c r="A89" s="48" t="s">
        <v>152</v>
      </c>
      <c r="B89" s="1" t="s">
        <v>78</v>
      </c>
      <c r="C89" s="1" t="str">
        <f t="shared" si="1"/>
        <v>GLENWOOD-24AT</v>
      </c>
      <c r="E89" s="85">
        <v>297</v>
      </c>
    </row>
    <row r="90" spans="1:5" ht="12.75">
      <c r="A90" s="48" t="s">
        <v>152</v>
      </c>
      <c r="B90" s="1" t="s">
        <v>79</v>
      </c>
      <c r="C90" s="1" t="str">
        <f t="shared" si="1"/>
        <v>GLENWOOD-30OUT</v>
      </c>
      <c r="E90" s="85">
        <v>968</v>
      </c>
    </row>
    <row r="91" spans="1:5" ht="12.75">
      <c r="A91" s="48" t="s">
        <v>152</v>
      </c>
      <c r="B91" s="1" t="s">
        <v>80</v>
      </c>
      <c r="C91" s="1" t="str">
        <f t="shared" si="1"/>
        <v>GLENWOOD-18BRWT</v>
      </c>
      <c r="E91" s="85">
        <v>452</v>
      </c>
    </row>
    <row r="92" spans="1:5" ht="12.75">
      <c r="A92" s="48" t="s">
        <v>152</v>
      </c>
      <c r="B92" s="1" t="s">
        <v>81</v>
      </c>
      <c r="C92" s="1" t="str">
        <f t="shared" si="1"/>
        <v>GLENWOOD-18BRBT</v>
      </c>
      <c r="E92" s="85">
        <v>529</v>
      </c>
    </row>
    <row r="93" spans="1:5" ht="12.75">
      <c r="A93" s="48" t="s">
        <v>152</v>
      </c>
      <c r="B93" s="1" t="s">
        <v>82</v>
      </c>
      <c r="C93" s="1" t="str">
        <f t="shared" si="1"/>
        <v>GLENWOOD-24BRBT</v>
      </c>
      <c r="E93" s="85">
        <v>754</v>
      </c>
    </row>
    <row r="94" spans="1:5" ht="12.75">
      <c r="A94" s="48" t="s">
        <v>152</v>
      </c>
      <c r="B94" s="1" t="s">
        <v>216</v>
      </c>
      <c r="C94" s="1" t="str">
        <f>CONCATENATE(A94,"-",B94)</f>
        <v>GLENWOOD-H12B</v>
      </c>
      <c r="E94" s="85">
        <v>228.85</v>
      </c>
    </row>
    <row r="95" spans="1:5" ht="12.75">
      <c r="A95" s="48" t="s">
        <v>152</v>
      </c>
      <c r="B95" s="1" t="s">
        <v>217</v>
      </c>
      <c r="C95" s="1" t="str">
        <f>CONCATENATE(A95,"-",B95)</f>
        <v>GLENWOOD-H15B</v>
      </c>
      <c r="E95" s="85">
        <v>243.8</v>
      </c>
    </row>
    <row r="96" spans="1:5" ht="12.75">
      <c r="A96" s="48" t="s">
        <v>152</v>
      </c>
      <c r="B96" s="1" t="s">
        <v>218</v>
      </c>
      <c r="C96" s="1" t="str">
        <f>CONCATENATE(A96,"-",B96)</f>
        <v>GLENWOOD-H18B</v>
      </c>
      <c r="E96" s="85">
        <v>257.6</v>
      </c>
    </row>
    <row r="97" spans="1:5" ht="12.75">
      <c r="A97" s="48" t="s">
        <v>152</v>
      </c>
      <c r="B97" s="1" t="s">
        <v>219</v>
      </c>
      <c r="C97" s="1" t="str">
        <f>CONCATENATE(A97,"-",B97)</f>
        <v>GLENWOOD-H21B</v>
      </c>
      <c r="E97" s="85">
        <v>282.9</v>
      </c>
    </row>
    <row r="98" spans="1:5" ht="12.75">
      <c r="A98" s="48" t="s">
        <v>152</v>
      </c>
      <c r="B98" s="1" t="s">
        <v>220</v>
      </c>
      <c r="C98" s="1" t="str">
        <f>CONCATENATE(A98,"-",B98)</f>
        <v>GLENWOOD-H24B</v>
      </c>
      <c r="E98" s="85">
        <v>304.75</v>
      </c>
    </row>
    <row r="99" spans="1:5" ht="12.75">
      <c r="A99" s="48" t="s">
        <v>152</v>
      </c>
      <c r="B99" s="1" t="s">
        <v>221</v>
      </c>
      <c r="C99" s="1" t="str">
        <f aca="true" t="shared" si="2" ref="C99:C104">CONCATENATE(A99,"-",B99)</f>
        <v>GLENWOOD-H27B</v>
      </c>
      <c r="E99" s="85">
        <v>333.5</v>
      </c>
    </row>
    <row r="100" spans="1:5" ht="12.75">
      <c r="A100" s="48" t="s">
        <v>152</v>
      </c>
      <c r="B100" s="1" t="s">
        <v>222</v>
      </c>
      <c r="C100" s="1" t="str">
        <f t="shared" si="2"/>
        <v>GLENWOOD-H30B</v>
      </c>
      <c r="E100" s="85">
        <v>371.45</v>
      </c>
    </row>
    <row r="101" spans="1:5" ht="12.75">
      <c r="A101" s="48" t="s">
        <v>152</v>
      </c>
      <c r="B101" s="1" t="s">
        <v>223</v>
      </c>
      <c r="C101" s="1" t="str">
        <f t="shared" si="2"/>
        <v>GLENWOOD-H33B</v>
      </c>
      <c r="E101" s="85">
        <v>384.1</v>
      </c>
    </row>
    <row r="102" spans="1:5" ht="12.75">
      <c r="A102" s="48" t="s">
        <v>152</v>
      </c>
      <c r="B102" s="1" t="s">
        <v>224</v>
      </c>
      <c r="C102" s="1" t="str">
        <f t="shared" si="2"/>
        <v>GLENWOOD-H36B</v>
      </c>
      <c r="E102" s="85">
        <v>396.75</v>
      </c>
    </row>
    <row r="103" spans="1:5" ht="12.75">
      <c r="A103" s="48" t="s">
        <v>152</v>
      </c>
      <c r="B103" s="1" t="s">
        <v>225</v>
      </c>
      <c r="C103" s="1" t="str">
        <f t="shared" si="2"/>
        <v>GLENWOOD-H42B</v>
      </c>
      <c r="E103" s="85">
        <v>430.1</v>
      </c>
    </row>
    <row r="104" spans="1:5" ht="12.75">
      <c r="A104" s="48" t="s">
        <v>152</v>
      </c>
      <c r="B104" s="1" t="s">
        <v>226</v>
      </c>
      <c r="C104" s="1" t="str">
        <f t="shared" si="2"/>
        <v>GLENWOOD-H48B</v>
      </c>
      <c r="E104" s="85">
        <v>454.25</v>
      </c>
    </row>
    <row r="105" spans="1:5" ht="12.75">
      <c r="A105" s="48" t="s">
        <v>152</v>
      </c>
      <c r="B105" s="1" t="s">
        <v>227</v>
      </c>
      <c r="C105" s="1" t="str">
        <f aca="true" t="shared" si="3" ref="C105:C116">CONCATENATE(A105,"-",B105)</f>
        <v>GLENWOOD-H15D</v>
      </c>
      <c r="E105" s="85">
        <v>350.75</v>
      </c>
    </row>
    <row r="106" spans="1:5" ht="12.75">
      <c r="A106" s="48" t="s">
        <v>152</v>
      </c>
      <c r="B106" s="1" t="s">
        <v>228</v>
      </c>
      <c r="C106" s="1" t="str">
        <f t="shared" si="3"/>
        <v>GLENWOOD-H18D</v>
      </c>
      <c r="E106" s="85">
        <v>372.6</v>
      </c>
    </row>
    <row r="107" spans="1:5" ht="12.75">
      <c r="A107" s="48" t="s">
        <v>152</v>
      </c>
      <c r="B107" s="1" t="s">
        <v>229</v>
      </c>
      <c r="C107" s="1" t="str">
        <f t="shared" si="3"/>
        <v>GLENWOOD-H24D</v>
      </c>
      <c r="E107" s="85">
        <v>422.05</v>
      </c>
    </row>
    <row r="108" spans="1:5" ht="12.75">
      <c r="A108" s="48" t="s">
        <v>152</v>
      </c>
      <c r="B108" s="1" t="s">
        <v>230</v>
      </c>
      <c r="C108" s="1" t="str">
        <f t="shared" si="3"/>
        <v>GLENWOOD-H39BC</v>
      </c>
      <c r="E108" s="85">
        <v>328.9</v>
      </c>
    </row>
    <row r="109" spans="1:5" ht="12.75">
      <c r="A109" s="48" t="s">
        <v>152</v>
      </c>
      <c r="B109" s="1" t="s">
        <v>231</v>
      </c>
      <c r="C109" s="1" t="str">
        <f t="shared" si="3"/>
        <v>GLENWOOD-H42BC</v>
      </c>
      <c r="E109" s="85">
        <v>349.6</v>
      </c>
    </row>
    <row r="110" spans="1:5" ht="12.75">
      <c r="A110" s="48" t="s">
        <v>152</v>
      </c>
      <c r="B110" s="1" t="s">
        <v>232</v>
      </c>
      <c r="C110" s="1" t="str">
        <f t="shared" si="3"/>
        <v>GLENWOOD-UD9T</v>
      </c>
      <c r="E110" s="85">
        <v>203.57</v>
      </c>
    </row>
    <row r="111" spans="1:5" ht="12.75">
      <c r="A111" s="48" t="s">
        <v>152</v>
      </c>
      <c r="B111" s="1" t="s">
        <v>233</v>
      </c>
      <c r="C111" s="1" t="str">
        <f t="shared" si="3"/>
        <v>GLENWOOD-UD12B</v>
      </c>
      <c r="E111" s="85">
        <v>228.85</v>
      </c>
    </row>
    <row r="112" spans="1:5" ht="12.75">
      <c r="A112" s="48" t="s">
        <v>152</v>
      </c>
      <c r="B112" s="1" t="s">
        <v>234</v>
      </c>
      <c r="C112" s="1" t="str">
        <f t="shared" si="3"/>
        <v>GLENWOOD-UD15B</v>
      </c>
      <c r="E112" s="85">
        <v>243.8</v>
      </c>
    </row>
    <row r="113" spans="1:5" ht="12.75">
      <c r="A113" s="48" t="s">
        <v>152</v>
      </c>
      <c r="B113" s="1" t="s">
        <v>235</v>
      </c>
      <c r="C113" s="1" t="str">
        <f t="shared" si="3"/>
        <v>GLENWOOD-UD18B</v>
      </c>
      <c r="E113" s="85">
        <v>257.6</v>
      </c>
    </row>
    <row r="114" spans="1:5" ht="12.75">
      <c r="A114" s="48" t="s">
        <v>152</v>
      </c>
      <c r="B114" s="1" t="s">
        <v>236</v>
      </c>
      <c r="C114" s="1" t="str">
        <f t="shared" si="3"/>
        <v>GLENWOOD-UD21B</v>
      </c>
      <c r="E114" s="85">
        <v>282.9</v>
      </c>
    </row>
    <row r="115" spans="1:5" ht="12.75">
      <c r="A115" s="48" t="s">
        <v>152</v>
      </c>
      <c r="B115" s="1" t="s">
        <v>237</v>
      </c>
      <c r="C115" s="1" t="str">
        <f t="shared" si="3"/>
        <v>GLENWOOD-UD24B</v>
      </c>
      <c r="E115" s="85">
        <v>304.75</v>
      </c>
    </row>
    <row r="116" spans="1:5" ht="12.75">
      <c r="A116" s="48" t="s">
        <v>152</v>
      </c>
      <c r="B116" s="1" t="s">
        <v>238</v>
      </c>
      <c r="C116" s="1" t="str">
        <f t="shared" si="3"/>
        <v>GLENWOOD-UD30B</v>
      </c>
      <c r="E116" s="85">
        <v>371.45</v>
      </c>
    </row>
    <row r="117" spans="1:5" ht="12.75">
      <c r="A117" s="48" t="s">
        <v>152</v>
      </c>
      <c r="B117" s="1" t="s">
        <v>239</v>
      </c>
      <c r="C117" s="1" t="str">
        <f aca="true" t="shared" si="4" ref="C117:C128">CONCATENATE(A117,"-",B117)</f>
        <v>GLENWOOD-UD33B</v>
      </c>
      <c r="E117" s="85">
        <v>384.1</v>
      </c>
    </row>
    <row r="118" spans="1:5" ht="12.75">
      <c r="A118" s="48" t="s">
        <v>152</v>
      </c>
      <c r="B118" s="1" t="s">
        <v>240</v>
      </c>
      <c r="C118" s="1" t="str">
        <f t="shared" si="4"/>
        <v>GLENWOOD-UD36B</v>
      </c>
      <c r="E118" s="85">
        <v>396.75</v>
      </c>
    </row>
    <row r="119" spans="1:5" ht="12.75">
      <c r="A119" s="48" t="s">
        <v>152</v>
      </c>
      <c r="B119" s="1" t="s">
        <v>241</v>
      </c>
      <c r="C119" s="1" t="str">
        <f t="shared" si="4"/>
        <v>GLENWOOD-UD42B</v>
      </c>
      <c r="E119" s="85">
        <v>430.1</v>
      </c>
    </row>
    <row r="120" spans="1:5" ht="12.75">
      <c r="A120" s="48" t="s">
        <v>152</v>
      </c>
      <c r="B120" s="1" t="s">
        <v>242</v>
      </c>
      <c r="C120" s="1" t="str">
        <f t="shared" si="4"/>
        <v>GLENWOOD-UD48B</v>
      </c>
      <c r="E120" s="85">
        <v>454.25</v>
      </c>
    </row>
    <row r="121" spans="1:5" ht="12.75">
      <c r="A121" s="48" t="s">
        <v>152</v>
      </c>
      <c r="B121" s="1" t="s">
        <v>243</v>
      </c>
      <c r="C121" s="1" t="str">
        <f t="shared" si="4"/>
        <v>GLENWOOD-UD30RBS</v>
      </c>
      <c r="E121" s="85">
        <v>311.65</v>
      </c>
    </row>
    <row r="122" spans="1:5" ht="12.75">
      <c r="A122" s="48" t="s">
        <v>152</v>
      </c>
      <c r="B122" s="1" t="s">
        <v>244</v>
      </c>
      <c r="C122" s="1" t="str">
        <f t="shared" si="4"/>
        <v>GLENWOOD-UD36RBS</v>
      </c>
      <c r="E122" s="85">
        <v>330.05</v>
      </c>
    </row>
    <row r="123" spans="1:5" ht="12.75">
      <c r="A123" s="48" t="s">
        <v>152</v>
      </c>
      <c r="B123" s="1" t="s">
        <v>245</v>
      </c>
      <c r="C123" s="1" t="str">
        <f t="shared" si="4"/>
        <v>GLENWOOD-UD42RBS</v>
      </c>
      <c r="E123" s="85">
        <v>363.4</v>
      </c>
    </row>
    <row r="124" spans="1:5" ht="12.75">
      <c r="A124" s="48" t="s">
        <v>152</v>
      </c>
      <c r="B124" s="1" t="s">
        <v>246</v>
      </c>
      <c r="C124" s="1" t="str">
        <f t="shared" si="4"/>
        <v>GLENWOOD-UD15D</v>
      </c>
      <c r="E124" s="85">
        <v>350.75</v>
      </c>
    </row>
    <row r="125" spans="1:5" ht="12.75">
      <c r="A125" s="48" t="s">
        <v>152</v>
      </c>
      <c r="B125" s="1" t="s">
        <v>247</v>
      </c>
      <c r="C125" s="1" t="str">
        <f t="shared" si="4"/>
        <v>GLENWOOD-UD18D</v>
      </c>
      <c r="E125" s="85">
        <v>372.6</v>
      </c>
    </row>
    <row r="126" spans="1:5" ht="12.75">
      <c r="A126" s="48" t="s">
        <v>152</v>
      </c>
      <c r="B126" s="1" t="s">
        <v>248</v>
      </c>
      <c r="C126" s="1" t="str">
        <f t="shared" si="4"/>
        <v>GLENWOOD-UD24D</v>
      </c>
      <c r="E126" s="85">
        <v>422.05</v>
      </c>
    </row>
    <row r="127" spans="1:5" ht="12.75">
      <c r="A127" s="48" t="s">
        <v>152</v>
      </c>
      <c r="B127" s="1" t="s">
        <v>249</v>
      </c>
      <c r="C127" s="1" t="str">
        <f t="shared" si="4"/>
        <v>GLENWOOD-UD39BC</v>
      </c>
      <c r="E127" s="85">
        <v>328.9</v>
      </c>
    </row>
    <row r="128" spans="1:5" ht="12.75">
      <c r="A128" s="48" t="s">
        <v>152</v>
      </c>
      <c r="B128" s="1" t="s">
        <v>250</v>
      </c>
      <c r="C128" s="1" t="str">
        <f t="shared" si="4"/>
        <v>GLENWOOD-UD42BC</v>
      </c>
      <c r="E128" s="85">
        <v>349.6</v>
      </c>
    </row>
    <row r="129" spans="1:5" ht="12.75">
      <c r="A129" s="48" t="s">
        <v>152</v>
      </c>
      <c r="B129" s="1" t="s">
        <v>85</v>
      </c>
      <c r="C129" s="1" t="str">
        <f t="shared" si="1"/>
        <v>GLENWOOD-15BT</v>
      </c>
      <c r="D129" s="1" t="s">
        <v>213</v>
      </c>
      <c r="E129" s="85">
        <v>136</v>
      </c>
    </row>
    <row r="130" spans="1:5" ht="12.75">
      <c r="A130" s="48" t="s">
        <v>152</v>
      </c>
      <c r="B130" s="1" t="s">
        <v>86</v>
      </c>
      <c r="C130" s="1" t="str">
        <f t="shared" si="1"/>
        <v>GLENWOOD-18BT</v>
      </c>
      <c r="D130" s="1" t="s">
        <v>213</v>
      </c>
      <c r="E130" s="85">
        <v>148</v>
      </c>
    </row>
    <row r="131" spans="1:5" ht="12.75">
      <c r="A131" s="48" t="s">
        <v>152</v>
      </c>
      <c r="B131" s="1" t="s">
        <v>87</v>
      </c>
      <c r="C131" s="1" t="str">
        <f t="shared" si="1"/>
        <v>GLENWOOD-24BT</v>
      </c>
      <c r="D131" s="1" t="s">
        <v>213</v>
      </c>
      <c r="E131" s="85">
        <v>156</v>
      </c>
    </row>
    <row r="132" spans="1:5" ht="12.75">
      <c r="A132" s="48" t="s">
        <v>152</v>
      </c>
      <c r="B132" s="92" t="s">
        <v>188</v>
      </c>
      <c r="C132" s="1" t="str">
        <f t="shared" si="1"/>
        <v>GLENWOOD-34x48</v>
      </c>
      <c r="D132" s="92" t="s">
        <v>187</v>
      </c>
      <c r="E132" s="85">
        <v>125</v>
      </c>
    </row>
    <row r="133" spans="1:5" ht="12.75">
      <c r="A133" s="48" t="s">
        <v>152</v>
      </c>
      <c r="B133" s="1" t="s">
        <v>143</v>
      </c>
      <c r="C133" s="1" t="str">
        <f t="shared" si="1"/>
        <v>GLENWOOD-3inF</v>
      </c>
      <c r="D133" s="92" t="s">
        <v>189</v>
      </c>
      <c r="E133" s="85">
        <v>21</v>
      </c>
    </row>
    <row r="134" spans="1:5" ht="12.75">
      <c r="A134" s="48" t="s">
        <v>152</v>
      </c>
      <c r="B134" s="1" t="s">
        <v>84</v>
      </c>
      <c r="C134" s="1" t="str">
        <f t="shared" si="1"/>
        <v>GLENWOOD-48VAL</v>
      </c>
      <c r="D134" s="92" t="s">
        <v>193</v>
      </c>
      <c r="E134" s="85">
        <v>43</v>
      </c>
    </row>
    <row r="135" spans="1:5" ht="12.75">
      <c r="A135" s="48" t="s">
        <v>152</v>
      </c>
      <c r="B135" s="1" t="s">
        <v>144</v>
      </c>
      <c r="C135" s="1" t="str">
        <f t="shared" si="1"/>
        <v>GLENWOOD-6inF</v>
      </c>
      <c r="D135" s="1" t="s">
        <v>2</v>
      </c>
      <c r="E135" s="85">
        <v>33</v>
      </c>
    </row>
    <row r="136" spans="1:5" ht="12.75">
      <c r="A136" s="91" t="s">
        <v>152</v>
      </c>
      <c r="B136" s="92" t="s">
        <v>194</v>
      </c>
      <c r="C136" s="92" t="str">
        <f t="shared" si="1"/>
        <v>GLENWOOD-18BRBTSK</v>
      </c>
      <c r="D136" s="92" t="s">
        <v>89</v>
      </c>
      <c r="E136" s="93">
        <v>84</v>
      </c>
    </row>
    <row r="137" spans="1:5" ht="12.75">
      <c r="A137" s="91" t="s">
        <v>152</v>
      </c>
      <c r="B137" s="92" t="s">
        <v>195</v>
      </c>
      <c r="C137" s="92" t="str">
        <f t="shared" si="1"/>
        <v>GLENWOOD-18BRBSK</v>
      </c>
      <c r="D137" s="92" t="s">
        <v>89</v>
      </c>
      <c r="E137" s="93">
        <v>84</v>
      </c>
    </row>
    <row r="138" spans="1:5" ht="12.75">
      <c r="A138" s="91" t="s">
        <v>152</v>
      </c>
      <c r="B138" s="92" t="s">
        <v>196</v>
      </c>
      <c r="C138" s="92" t="str">
        <f t="shared" si="1"/>
        <v>GLENWOOD-18BRWTSK</v>
      </c>
      <c r="D138" s="92" t="s">
        <v>89</v>
      </c>
      <c r="E138" s="93">
        <v>45</v>
      </c>
    </row>
    <row r="139" spans="1:5" ht="12.75">
      <c r="A139" s="91" t="s">
        <v>152</v>
      </c>
      <c r="B139" s="92" t="s">
        <v>197</v>
      </c>
      <c r="C139" s="92" t="str">
        <f t="shared" si="1"/>
        <v>GLENWOOD-18BRWSK</v>
      </c>
      <c r="D139" s="92" t="s">
        <v>89</v>
      </c>
      <c r="E139" s="93">
        <v>45</v>
      </c>
    </row>
    <row r="140" spans="1:5" ht="12.75">
      <c r="A140" s="91" t="s">
        <v>152</v>
      </c>
      <c r="B140" s="92" t="s">
        <v>198</v>
      </c>
      <c r="C140" s="92" t="str">
        <f aca="true" t="shared" si="5" ref="C140:C160">CONCATENATE(A140,"-",B140)</f>
        <v>GLENWOOD-24BRBTSK</v>
      </c>
      <c r="D140" s="92" t="s">
        <v>89</v>
      </c>
      <c r="E140" s="93">
        <v>112</v>
      </c>
    </row>
    <row r="141" spans="1:5" ht="12.75">
      <c r="A141" s="91" t="s">
        <v>152</v>
      </c>
      <c r="B141" s="92" t="s">
        <v>199</v>
      </c>
      <c r="C141" s="92" t="str">
        <f t="shared" si="5"/>
        <v>GLENWOOD-24BRBSK</v>
      </c>
      <c r="D141" s="92" t="s">
        <v>89</v>
      </c>
      <c r="E141" s="93">
        <v>112</v>
      </c>
    </row>
    <row r="142" spans="1:5" ht="12.75">
      <c r="A142" s="48" t="s">
        <v>152</v>
      </c>
      <c r="B142" s="1" t="s">
        <v>88</v>
      </c>
      <c r="C142" s="1" t="str">
        <f t="shared" si="5"/>
        <v>GLENWOOD-72VAL</v>
      </c>
      <c r="D142" s="92" t="s">
        <v>192</v>
      </c>
      <c r="E142" s="85">
        <v>57</v>
      </c>
    </row>
    <row r="143" spans="1:5" ht="12.75">
      <c r="A143" s="48" t="s">
        <v>152</v>
      </c>
      <c r="B143" s="1" t="s">
        <v>145</v>
      </c>
      <c r="C143" s="1" t="str">
        <f t="shared" si="5"/>
        <v>GLENWOOD-90x3inF</v>
      </c>
      <c r="D143" s="92" t="s">
        <v>190</v>
      </c>
      <c r="E143" s="85">
        <v>46</v>
      </c>
    </row>
    <row r="144" spans="1:5" ht="12.75">
      <c r="A144" s="48" t="s">
        <v>152</v>
      </c>
      <c r="B144" s="92" t="s">
        <v>200</v>
      </c>
      <c r="C144" s="1" t="str">
        <f t="shared" si="5"/>
        <v>GLENWOOD-BASE</v>
      </c>
      <c r="D144" s="92" t="s">
        <v>202</v>
      </c>
      <c r="E144" s="85">
        <v>110</v>
      </c>
    </row>
    <row r="145" spans="1:5" ht="12.75">
      <c r="A145" s="48" t="s">
        <v>152</v>
      </c>
      <c r="B145" s="92" t="s">
        <v>201</v>
      </c>
      <c r="C145" s="1" t="str">
        <f t="shared" si="5"/>
        <v>GLENWOOD-OVEN</v>
      </c>
      <c r="D145" s="92" t="s">
        <v>203</v>
      </c>
      <c r="E145" s="85">
        <v>301</v>
      </c>
    </row>
    <row r="146" spans="1:5" ht="12.75">
      <c r="A146" s="48" t="s">
        <v>152</v>
      </c>
      <c r="B146" s="1" t="s">
        <v>146</v>
      </c>
      <c r="C146" s="1" t="str">
        <f t="shared" si="5"/>
        <v>GLENWOOD-EP</v>
      </c>
      <c r="D146" s="92" t="s">
        <v>204</v>
      </c>
      <c r="E146" s="85">
        <v>46</v>
      </c>
    </row>
    <row r="147" spans="1:5" ht="12.75">
      <c r="A147" s="48" t="s">
        <v>152</v>
      </c>
      <c r="B147" s="1" t="s">
        <v>83</v>
      </c>
      <c r="C147" s="1" t="str">
        <f t="shared" si="5"/>
        <v>GLENWOOD-EPF3</v>
      </c>
      <c r="D147" s="92" t="s">
        <v>205</v>
      </c>
      <c r="E147" s="85">
        <v>84</v>
      </c>
    </row>
    <row r="148" spans="1:5" ht="12.75">
      <c r="A148" s="91" t="s">
        <v>152</v>
      </c>
      <c r="B148" s="97" t="s">
        <v>178</v>
      </c>
      <c r="C148" s="16" t="str">
        <f t="shared" si="5"/>
        <v>GLENWOOD-REF-EPF</v>
      </c>
      <c r="D148" s="98" t="s">
        <v>206</v>
      </c>
      <c r="E148" s="93">
        <v>192</v>
      </c>
    </row>
    <row r="149" spans="1:5" ht="12.75">
      <c r="A149" s="48" t="s">
        <v>152</v>
      </c>
      <c r="B149" s="16" t="s">
        <v>147</v>
      </c>
      <c r="C149" s="1" t="str">
        <f t="shared" si="5"/>
        <v>GLENWOOD-Touch Up Sticks</v>
      </c>
      <c r="D149" s="16" t="s">
        <v>92</v>
      </c>
      <c r="E149" s="85">
        <v>27</v>
      </c>
    </row>
    <row r="150" spans="1:5" ht="12.75">
      <c r="A150" s="91" t="s">
        <v>152</v>
      </c>
      <c r="B150" s="92" t="s">
        <v>65</v>
      </c>
      <c r="C150" s="92" t="str">
        <f>CONCATENATE(A150,"-",B150)</f>
        <v>GLENWOOD-MLDG</v>
      </c>
      <c r="D150" s="92" t="s">
        <v>208</v>
      </c>
      <c r="E150" s="93">
        <v>30</v>
      </c>
    </row>
    <row r="151" spans="1:5" ht="12.75">
      <c r="A151" s="91" t="s">
        <v>152</v>
      </c>
      <c r="B151" s="98" t="s">
        <v>157</v>
      </c>
      <c r="C151" s="92" t="str">
        <f aca="true" t="shared" si="6" ref="C151:C157">CONCATENATE(A151,"-",B151)</f>
        <v>GLENWOOD-BM</v>
      </c>
      <c r="D151" s="98" t="s">
        <v>158</v>
      </c>
      <c r="E151" s="93">
        <v>17.12</v>
      </c>
    </row>
    <row r="152" spans="1:5" ht="12.75">
      <c r="A152" s="91" t="s">
        <v>152</v>
      </c>
      <c r="B152" s="98" t="s">
        <v>159</v>
      </c>
      <c r="C152" s="92" t="str">
        <f t="shared" si="6"/>
        <v>GLENWOOD-QRM</v>
      </c>
      <c r="D152" s="98" t="s">
        <v>164</v>
      </c>
      <c r="E152" s="93">
        <v>25</v>
      </c>
    </row>
    <row r="153" spans="1:5" ht="12.75">
      <c r="A153" s="91" t="s">
        <v>152</v>
      </c>
      <c r="B153" s="98" t="s">
        <v>210</v>
      </c>
      <c r="C153" s="92" t="str">
        <f t="shared" si="6"/>
        <v>GLENWOOD-LGCROWN</v>
      </c>
      <c r="D153" s="98" t="s">
        <v>163</v>
      </c>
      <c r="E153" s="93">
        <v>68</v>
      </c>
    </row>
    <row r="154" spans="1:5" ht="12.75">
      <c r="A154" s="91" t="s">
        <v>152</v>
      </c>
      <c r="B154" s="98" t="s">
        <v>209</v>
      </c>
      <c r="C154" s="92" t="str">
        <f t="shared" si="6"/>
        <v>GLENWOOD-SMCROWN</v>
      </c>
      <c r="D154" s="98" t="s">
        <v>162</v>
      </c>
      <c r="E154" s="93">
        <v>42</v>
      </c>
    </row>
    <row r="155" spans="1:5" ht="12.75">
      <c r="A155" s="91" t="s">
        <v>152</v>
      </c>
      <c r="B155" s="98" t="s">
        <v>93</v>
      </c>
      <c r="C155" s="92" t="str">
        <f t="shared" si="6"/>
        <v>GLENWOOD-IC</v>
      </c>
      <c r="D155" s="98" t="s">
        <v>168</v>
      </c>
      <c r="E155" s="93">
        <v>31.68</v>
      </c>
    </row>
    <row r="156" spans="1:5" ht="12.75">
      <c r="A156" s="91" t="s">
        <v>152</v>
      </c>
      <c r="B156" s="98" t="s">
        <v>182</v>
      </c>
      <c r="C156" s="92" t="str">
        <f t="shared" si="6"/>
        <v>GLENWOOD-Finished TK</v>
      </c>
      <c r="D156" s="98" t="s">
        <v>183</v>
      </c>
      <c r="E156" s="93">
        <v>42</v>
      </c>
    </row>
    <row r="157" spans="1:5" ht="12.75">
      <c r="A157" s="91" t="s">
        <v>152</v>
      </c>
      <c r="B157" s="92" t="s">
        <v>90</v>
      </c>
      <c r="C157" s="92" t="str">
        <f t="shared" si="6"/>
        <v>GLENWOOD-Black Toe Kick</v>
      </c>
      <c r="D157" s="92" t="s">
        <v>175</v>
      </c>
      <c r="E157" s="93">
        <v>10</v>
      </c>
    </row>
    <row r="158" spans="1:5" ht="12.75">
      <c r="A158" s="91" t="s">
        <v>152</v>
      </c>
      <c r="B158" s="98" t="s">
        <v>172</v>
      </c>
      <c r="C158" s="92" t="str">
        <f t="shared" si="5"/>
        <v>GLENWOOD-OCS</v>
      </c>
      <c r="D158" s="98" t="s">
        <v>167</v>
      </c>
      <c r="E158" s="93">
        <v>31.68</v>
      </c>
    </row>
    <row r="159" spans="1:5" ht="12.75">
      <c r="A159" s="91" t="s">
        <v>152</v>
      </c>
      <c r="B159" s="98" t="s">
        <v>165</v>
      </c>
      <c r="C159" s="92" t="str">
        <f t="shared" si="5"/>
        <v>GLENWOOD-PVCG</v>
      </c>
      <c r="D159" s="98" t="s">
        <v>169</v>
      </c>
      <c r="E159" s="93">
        <v>527</v>
      </c>
    </row>
    <row r="160" spans="1:5" ht="12.75">
      <c r="A160" s="91" t="s">
        <v>152</v>
      </c>
      <c r="B160" s="98" t="s">
        <v>166</v>
      </c>
      <c r="C160" s="92" t="str">
        <f t="shared" si="5"/>
        <v>GLENWOOD-PVB</v>
      </c>
      <c r="D160" s="98" t="s">
        <v>170</v>
      </c>
      <c r="E160" s="93">
        <v>386</v>
      </c>
    </row>
    <row r="161" spans="1:5" ht="12.75">
      <c r="A161" s="48" t="s">
        <v>153</v>
      </c>
      <c r="B161" s="1" t="s">
        <v>4</v>
      </c>
      <c r="C161" s="1" t="str">
        <f aca="true" t="shared" si="7" ref="C161:C182">CONCATENATE(A161,"-",B161)</f>
        <v>WARMWOOD-12B</v>
      </c>
      <c r="E161" s="85">
        <v>199</v>
      </c>
    </row>
    <row r="162" spans="1:5" ht="12.75">
      <c r="A162" s="48" t="s">
        <v>153</v>
      </c>
      <c r="B162" s="1" t="s">
        <v>5</v>
      </c>
      <c r="C162" s="1" t="str">
        <f t="shared" si="7"/>
        <v>WARMWOOD-12W</v>
      </c>
      <c r="E162" s="85">
        <v>137</v>
      </c>
    </row>
    <row r="163" spans="1:5" ht="12.75">
      <c r="A163" s="48" t="s">
        <v>153</v>
      </c>
      <c r="B163" s="1" t="s">
        <v>40</v>
      </c>
      <c r="C163" s="1" t="str">
        <f t="shared" si="7"/>
        <v>WARMWOOD-15B</v>
      </c>
      <c r="E163" s="85">
        <v>212</v>
      </c>
    </row>
    <row r="164" spans="1:5" ht="12.75">
      <c r="A164" s="48" t="s">
        <v>153</v>
      </c>
      <c r="B164" s="1" t="s">
        <v>36</v>
      </c>
      <c r="C164" s="1" t="str">
        <f t="shared" si="7"/>
        <v>WARMWOOD-15D</v>
      </c>
      <c r="E164" s="85">
        <v>305</v>
      </c>
    </row>
    <row r="165" spans="1:5" ht="12.75">
      <c r="A165" s="48" t="s">
        <v>153</v>
      </c>
      <c r="B165" s="1" t="s">
        <v>6</v>
      </c>
      <c r="C165" s="1" t="str">
        <f t="shared" si="7"/>
        <v>WARMWOOD-15W</v>
      </c>
      <c r="E165" s="85">
        <v>142</v>
      </c>
    </row>
    <row r="166" spans="1:5" ht="12.75">
      <c r="A166" s="48" t="s">
        <v>153</v>
      </c>
      <c r="B166" s="1" t="s">
        <v>41</v>
      </c>
      <c r="C166" s="1" t="str">
        <f t="shared" si="7"/>
        <v>WARMWOOD-18B</v>
      </c>
      <c r="E166" s="85">
        <v>224</v>
      </c>
    </row>
    <row r="167" spans="1:5" ht="12.75">
      <c r="A167" s="48" t="s">
        <v>153</v>
      </c>
      <c r="B167" s="1" t="s">
        <v>7</v>
      </c>
      <c r="C167" s="1" t="str">
        <f t="shared" si="7"/>
        <v>WARMWOOD-18BRB</v>
      </c>
      <c r="E167" s="85">
        <v>455</v>
      </c>
    </row>
    <row r="168" spans="1:5" ht="12.75">
      <c r="A168" s="48" t="s">
        <v>153</v>
      </c>
      <c r="B168" s="1" t="s">
        <v>8</v>
      </c>
      <c r="C168" s="1" t="str">
        <f t="shared" si="7"/>
        <v>WARMWOOD-18BRW</v>
      </c>
      <c r="E168" s="85">
        <v>389</v>
      </c>
    </row>
    <row r="169" spans="1:5" ht="12.75">
      <c r="A169" s="48" t="s">
        <v>153</v>
      </c>
      <c r="B169" s="1" t="s">
        <v>42</v>
      </c>
      <c r="C169" s="1" t="str">
        <f t="shared" si="7"/>
        <v>WARMWOOD-18SF</v>
      </c>
      <c r="E169" s="85">
        <v>113</v>
      </c>
    </row>
    <row r="170" spans="1:5" ht="12.75">
      <c r="A170" s="48" t="s">
        <v>153</v>
      </c>
      <c r="B170" s="1" t="s">
        <v>37</v>
      </c>
      <c r="C170" s="1" t="str">
        <f t="shared" si="7"/>
        <v>WARMWOOD-18D</v>
      </c>
      <c r="E170" s="85">
        <v>324</v>
      </c>
    </row>
    <row r="171" spans="1:5" ht="12.75">
      <c r="A171" s="48" t="s">
        <v>153</v>
      </c>
      <c r="B171" s="1" t="s">
        <v>9</v>
      </c>
      <c r="C171" s="1" t="str">
        <f t="shared" si="7"/>
        <v>WARMWOOD-18W</v>
      </c>
      <c r="E171" s="85">
        <v>151</v>
      </c>
    </row>
    <row r="172" spans="1:5" ht="12.75">
      <c r="A172" s="48" t="s">
        <v>153</v>
      </c>
      <c r="B172" s="1" t="s">
        <v>43</v>
      </c>
      <c r="C172" s="1" t="str">
        <f t="shared" si="7"/>
        <v>WARMWOOD-21B</v>
      </c>
      <c r="E172" s="85">
        <v>246</v>
      </c>
    </row>
    <row r="173" spans="1:5" ht="12.75">
      <c r="A173" s="48" t="s">
        <v>153</v>
      </c>
      <c r="B173" s="1" t="s">
        <v>10</v>
      </c>
      <c r="C173" s="1" t="str">
        <f t="shared" si="7"/>
        <v>WARMWOOD-21W</v>
      </c>
      <c r="E173" s="85">
        <v>157</v>
      </c>
    </row>
    <row r="174" spans="1:5" ht="12.75">
      <c r="A174" s="48" t="s">
        <v>153</v>
      </c>
      <c r="B174" s="1" t="s">
        <v>11</v>
      </c>
      <c r="C174" s="1" t="str">
        <f t="shared" si="7"/>
        <v>WARMWOOD-24A</v>
      </c>
      <c r="E174" s="85">
        <v>238</v>
      </c>
    </row>
    <row r="175" spans="1:5" ht="12.75">
      <c r="A175" s="48" t="s">
        <v>153</v>
      </c>
      <c r="B175" s="1" t="s">
        <v>44</v>
      </c>
      <c r="C175" s="1" t="str">
        <f t="shared" si="7"/>
        <v>WARMWOOD-24B</v>
      </c>
      <c r="E175" s="85">
        <v>265</v>
      </c>
    </row>
    <row r="176" spans="1:5" ht="12.75">
      <c r="A176" s="48" t="s">
        <v>153</v>
      </c>
      <c r="B176" s="1" t="s">
        <v>12</v>
      </c>
      <c r="C176" s="1" t="str">
        <f t="shared" si="7"/>
        <v>WARMWOOD-24BRB</v>
      </c>
      <c r="E176" s="85">
        <v>604</v>
      </c>
    </row>
    <row r="177" spans="1:5" ht="12.75">
      <c r="A177" s="48" t="s">
        <v>153</v>
      </c>
      <c r="B177" s="1" t="s">
        <v>13</v>
      </c>
      <c r="C177" s="1" t="str">
        <f t="shared" si="7"/>
        <v>WARMWOOD-24R</v>
      </c>
      <c r="E177" s="85">
        <v>151</v>
      </c>
    </row>
    <row r="178" spans="1:5" ht="12.75">
      <c r="A178" s="48" t="s">
        <v>153</v>
      </c>
      <c r="B178" s="1" t="s">
        <v>38</v>
      </c>
      <c r="C178" s="1" t="str">
        <f t="shared" si="7"/>
        <v>WARMWOOD-24D</v>
      </c>
      <c r="E178" s="85">
        <v>367</v>
      </c>
    </row>
    <row r="179" spans="1:5" ht="12.75">
      <c r="A179" s="48" t="s">
        <v>153</v>
      </c>
      <c r="B179" s="1" t="s">
        <v>14</v>
      </c>
      <c r="C179" s="1" t="str">
        <f t="shared" si="7"/>
        <v>WARMWOOD-24W</v>
      </c>
      <c r="E179" s="85">
        <v>171</v>
      </c>
    </row>
    <row r="180" spans="1:5" ht="12.75">
      <c r="A180" s="48" t="s">
        <v>153</v>
      </c>
      <c r="B180" s="1" t="s">
        <v>15</v>
      </c>
      <c r="C180" s="1" t="str">
        <f t="shared" si="7"/>
        <v>WARMWOOD-24WC</v>
      </c>
      <c r="E180" s="85">
        <v>168</v>
      </c>
    </row>
    <row r="181" spans="1:5" ht="12.75">
      <c r="A181" s="48" t="s">
        <v>153</v>
      </c>
      <c r="B181" s="1" t="s">
        <v>16</v>
      </c>
      <c r="C181" s="1" t="str">
        <f t="shared" si="7"/>
        <v>WARMWOOD-24Y</v>
      </c>
      <c r="E181" s="85">
        <v>138</v>
      </c>
    </row>
    <row r="182" spans="1:5" ht="12.75">
      <c r="A182" s="91" t="s">
        <v>153</v>
      </c>
      <c r="B182" s="16" t="s">
        <v>130</v>
      </c>
      <c r="C182" s="1" t="str">
        <f t="shared" si="7"/>
        <v>WARMWOOD-27B</v>
      </c>
      <c r="D182" s="19" t="s">
        <v>133</v>
      </c>
      <c r="E182" s="85">
        <v>290</v>
      </c>
    </row>
    <row r="183" spans="1:5" ht="12.75">
      <c r="A183" s="48" t="s">
        <v>153</v>
      </c>
      <c r="B183" s="1" t="s">
        <v>17</v>
      </c>
      <c r="C183" s="1" t="str">
        <f aca="true" t="shared" si="8" ref="C183:C238">CONCATENATE(A183,"-",B183)</f>
        <v>WARMWOOD-27W</v>
      </c>
      <c r="E183" s="85">
        <v>213</v>
      </c>
    </row>
    <row r="184" spans="1:5" ht="12.75">
      <c r="A184" s="48" t="s">
        <v>153</v>
      </c>
      <c r="B184" s="1" t="s">
        <v>45</v>
      </c>
      <c r="C184" s="1" t="str">
        <f t="shared" si="8"/>
        <v>WARMWOOD-30B</v>
      </c>
      <c r="E184" s="85">
        <v>323</v>
      </c>
    </row>
    <row r="185" spans="1:5" ht="12.75">
      <c r="A185" s="48" t="s">
        <v>153</v>
      </c>
      <c r="B185" s="1" t="s">
        <v>18</v>
      </c>
      <c r="C185" s="1" t="str">
        <f t="shared" si="8"/>
        <v>WARMWOOD-30OU</v>
      </c>
      <c r="E185" s="85">
        <v>775</v>
      </c>
    </row>
    <row r="186" spans="1:5" ht="12.75">
      <c r="A186" s="48" t="s">
        <v>153</v>
      </c>
      <c r="B186" s="1" t="s">
        <v>19</v>
      </c>
      <c r="C186" s="1" t="str">
        <f t="shared" si="8"/>
        <v>WARMWOOD-30R</v>
      </c>
      <c r="E186" s="85">
        <v>177</v>
      </c>
    </row>
    <row r="187" spans="1:5" ht="12.75">
      <c r="A187" s="48" t="s">
        <v>153</v>
      </c>
      <c r="B187" s="1" t="s">
        <v>46</v>
      </c>
      <c r="C187" s="1" t="str">
        <f t="shared" si="8"/>
        <v>WARMWOOD-30RBS</v>
      </c>
      <c r="E187" s="85">
        <v>271</v>
      </c>
    </row>
    <row r="188" spans="1:5" ht="12.75">
      <c r="A188" s="48" t="s">
        <v>153</v>
      </c>
      <c r="B188" s="1" t="s">
        <v>20</v>
      </c>
      <c r="C188" s="1" t="str">
        <f t="shared" si="8"/>
        <v>WARMWOOD-30W</v>
      </c>
      <c r="E188" s="85">
        <v>224</v>
      </c>
    </row>
    <row r="189" spans="1:5" ht="12.75">
      <c r="A189" s="48" t="s">
        <v>153</v>
      </c>
      <c r="B189" s="1" t="s">
        <v>21</v>
      </c>
      <c r="C189" s="1" t="str">
        <f t="shared" si="8"/>
        <v>WARMWOOD-30X</v>
      </c>
      <c r="E189" s="85">
        <v>156</v>
      </c>
    </row>
    <row r="190" spans="1:5" ht="12.75">
      <c r="A190" s="48" t="s">
        <v>153</v>
      </c>
      <c r="B190" s="1" t="s">
        <v>22</v>
      </c>
      <c r="C190" s="1" t="str">
        <f t="shared" si="8"/>
        <v>WARMWOOD-30X12</v>
      </c>
      <c r="E190" s="85">
        <v>147</v>
      </c>
    </row>
    <row r="191" spans="1:5" ht="12.75">
      <c r="A191" s="48" t="s">
        <v>153</v>
      </c>
      <c r="B191" s="1" t="s">
        <v>23</v>
      </c>
      <c r="C191" s="1" t="str">
        <f t="shared" si="8"/>
        <v>WARMWOOD-30Y</v>
      </c>
      <c r="E191" s="85">
        <v>166</v>
      </c>
    </row>
    <row r="192" spans="1:5" ht="12.75">
      <c r="A192" s="48" t="s">
        <v>153</v>
      </c>
      <c r="B192" s="1" t="s">
        <v>24</v>
      </c>
      <c r="C192" s="1" t="str">
        <f t="shared" si="8"/>
        <v>WARMWOOD-33W</v>
      </c>
      <c r="E192" s="85">
        <v>228</v>
      </c>
    </row>
    <row r="193" spans="1:5" ht="12.75">
      <c r="A193" s="48" t="s">
        <v>153</v>
      </c>
      <c r="B193" s="1" t="s">
        <v>25</v>
      </c>
      <c r="C193" s="1" t="str">
        <f t="shared" si="8"/>
        <v>WARMWOOD-33X</v>
      </c>
      <c r="E193" s="85">
        <v>160</v>
      </c>
    </row>
    <row r="194" spans="1:5" ht="12.75">
      <c r="A194" s="48" t="s">
        <v>153</v>
      </c>
      <c r="B194" s="16" t="s">
        <v>131</v>
      </c>
      <c r="C194" s="1" t="str">
        <f t="shared" si="8"/>
        <v>WARMWOOD-33RBS</v>
      </c>
      <c r="D194" s="19" t="s">
        <v>133</v>
      </c>
      <c r="E194" s="85">
        <v>275</v>
      </c>
    </row>
    <row r="195" spans="1:5" ht="12.75">
      <c r="A195" s="48" t="s">
        <v>153</v>
      </c>
      <c r="B195" s="16" t="s">
        <v>132</v>
      </c>
      <c r="C195" s="1" t="str">
        <f t="shared" si="8"/>
        <v>WARMWOOD-33B</v>
      </c>
      <c r="D195" s="19" t="s">
        <v>133</v>
      </c>
      <c r="E195" s="85">
        <v>334</v>
      </c>
    </row>
    <row r="196" spans="1:5" ht="12.75">
      <c r="A196" s="48" t="s">
        <v>153</v>
      </c>
      <c r="B196" s="1" t="s">
        <v>47</v>
      </c>
      <c r="C196" s="1" t="str">
        <f t="shared" si="8"/>
        <v>WARMWOOD-36B</v>
      </c>
      <c r="E196" s="85">
        <v>345</v>
      </c>
    </row>
    <row r="197" spans="1:5" ht="12.75">
      <c r="A197" s="48" t="s">
        <v>153</v>
      </c>
      <c r="B197" s="1" t="s">
        <v>48</v>
      </c>
      <c r="C197" s="1" t="str">
        <f t="shared" si="8"/>
        <v>WARMWOOD-36B-P</v>
      </c>
      <c r="E197" s="85">
        <v>511</v>
      </c>
    </row>
    <row r="198" spans="1:5" ht="12.75">
      <c r="A198" s="48" t="s">
        <v>153</v>
      </c>
      <c r="B198" s="1" t="s">
        <v>49</v>
      </c>
      <c r="C198" s="1" t="str">
        <f t="shared" si="8"/>
        <v>WARMWOOD-36LS</v>
      </c>
      <c r="E198" s="85">
        <v>474</v>
      </c>
    </row>
    <row r="199" spans="1:5" ht="12.75">
      <c r="A199" s="48" t="s">
        <v>153</v>
      </c>
      <c r="B199" s="1" t="s">
        <v>26</v>
      </c>
      <c r="C199" s="1" t="str">
        <f t="shared" si="8"/>
        <v>WARMWOOD-36R</v>
      </c>
      <c r="E199" s="85">
        <v>187</v>
      </c>
    </row>
    <row r="200" spans="1:5" ht="12.75">
      <c r="A200" s="48" t="s">
        <v>153</v>
      </c>
      <c r="B200" s="1" t="s">
        <v>50</v>
      </c>
      <c r="C200" s="1" t="str">
        <f t="shared" si="8"/>
        <v>WARMWOOD-36RBS</v>
      </c>
      <c r="E200" s="85">
        <v>287</v>
      </c>
    </row>
    <row r="201" spans="1:5" ht="12.75">
      <c r="A201" s="48" t="s">
        <v>153</v>
      </c>
      <c r="B201" s="1" t="s">
        <v>27</v>
      </c>
      <c r="C201" s="1" t="str">
        <f t="shared" si="8"/>
        <v>WARMWOOD-36W</v>
      </c>
      <c r="E201" s="85">
        <v>238</v>
      </c>
    </row>
    <row r="202" spans="1:5" ht="12.75">
      <c r="A202" s="48" t="s">
        <v>153</v>
      </c>
      <c r="B202" s="1" t="s">
        <v>28</v>
      </c>
      <c r="C202" s="1" t="str">
        <f t="shared" si="8"/>
        <v>WARMWOOD-36WC</v>
      </c>
      <c r="E202" s="85">
        <v>213</v>
      </c>
    </row>
    <row r="203" spans="1:5" ht="12.75">
      <c r="A203" s="48" t="s">
        <v>153</v>
      </c>
      <c r="B203" s="1" t="s">
        <v>29</v>
      </c>
      <c r="C203" s="1" t="str">
        <f t="shared" si="8"/>
        <v>WARMWOOD-36X</v>
      </c>
      <c r="E203" s="85">
        <v>165</v>
      </c>
    </row>
    <row r="204" spans="1:5" ht="12.75">
      <c r="A204" s="48" t="s">
        <v>153</v>
      </c>
      <c r="B204" s="1" t="s">
        <v>30</v>
      </c>
      <c r="C204" s="1" t="str">
        <f t="shared" si="8"/>
        <v>WARMWOOD-36X12</v>
      </c>
      <c r="E204" s="85">
        <v>156</v>
      </c>
    </row>
    <row r="205" spans="1:5" ht="12.75">
      <c r="A205" s="48" t="s">
        <v>153</v>
      </c>
      <c r="B205" s="1" t="s">
        <v>31</v>
      </c>
      <c r="C205" s="1" t="str">
        <f t="shared" si="8"/>
        <v>WARMWOOD-36Y</v>
      </c>
      <c r="E205" s="85">
        <v>176</v>
      </c>
    </row>
    <row r="206" spans="1:5" ht="12.75">
      <c r="A206" s="48" t="s">
        <v>153</v>
      </c>
      <c r="B206" s="1" t="s">
        <v>51</v>
      </c>
      <c r="C206" s="1" t="str">
        <f t="shared" si="8"/>
        <v>WARMWOOD-39BC</v>
      </c>
      <c r="E206" s="85">
        <v>286</v>
      </c>
    </row>
    <row r="207" spans="1:5" ht="12.75">
      <c r="A207" s="48" t="s">
        <v>153</v>
      </c>
      <c r="B207" s="1" t="s">
        <v>52</v>
      </c>
      <c r="C207" s="1" t="str">
        <f t="shared" si="8"/>
        <v>WARMWOOD-42B</v>
      </c>
      <c r="E207" s="85">
        <v>374</v>
      </c>
    </row>
    <row r="208" spans="1:5" ht="12.75">
      <c r="A208" s="48" t="s">
        <v>153</v>
      </c>
      <c r="B208" s="1" t="s">
        <v>53</v>
      </c>
      <c r="C208" s="1" t="str">
        <f t="shared" si="8"/>
        <v>WARMWOOD-42BC</v>
      </c>
      <c r="E208" s="85">
        <v>304</v>
      </c>
    </row>
    <row r="209" spans="1:5" ht="12.75">
      <c r="A209" s="48" t="s">
        <v>153</v>
      </c>
      <c r="B209" s="1" t="s">
        <v>54</v>
      </c>
      <c r="C209" s="1" t="str">
        <f t="shared" si="8"/>
        <v>WARMWOOD-42RBS</v>
      </c>
      <c r="E209" s="85">
        <v>316</v>
      </c>
    </row>
    <row r="210" spans="1:5" ht="12.75">
      <c r="A210" s="48" t="s">
        <v>153</v>
      </c>
      <c r="B210" s="1" t="s">
        <v>32</v>
      </c>
      <c r="C210" s="1" t="str">
        <f t="shared" si="8"/>
        <v>WARMWOOD-42W</v>
      </c>
      <c r="E210" s="85">
        <v>251</v>
      </c>
    </row>
    <row r="211" spans="1:5" ht="12.75">
      <c r="A211" s="48" t="s">
        <v>153</v>
      </c>
      <c r="B211" s="1" t="s">
        <v>33</v>
      </c>
      <c r="C211" s="1" t="str">
        <f t="shared" si="8"/>
        <v>WARMWOOD-42WC</v>
      </c>
      <c r="E211" s="85">
        <v>242</v>
      </c>
    </row>
    <row r="212" spans="1:5" ht="12.75">
      <c r="A212" s="48" t="s">
        <v>153</v>
      </c>
      <c r="B212" s="1" t="s">
        <v>55</v>
      </c>
      <c r="C212" s="1" t="str">
        <f t="shared" si="8"/>
        <v>WARMWOOD-48B</v>
      </c>
      <c r="E212" s="85">
        <v>395</v>
      </c>
    </row>
    <row r="213" spans="1:5" ht="12.75">
      <c r="A213" s="48" t="s">
        <v>153</v>
      </c>
      <c r="B213" s="1" t="s">
        <v>56</v>
      </c>
      <c r="C213" s="1" t="str">
        <f t="shared" si="8"/>
        <v>WARMWOOD-48BC-P</v>
      </c>
      <c r="E213" s="85">
        <v>524</v>
      </c>
    </row>
    <row r="214" spans="1:5" ht="12.75">
      <c r="A214" s="48" t="s">
        <v>153</v>
      </c>
      <c r="B214" s="1" t="s">
        <v>57</v>
      </c>
      <c r="C214" s="1" t="str">
        <f t="shared" si="8"/>
        <v>WARMWOOD-48B-P</v>
      </c>
      <c r="E214" s="85">
        <v>591</v>
      </c>
    </row>
    <row r="215" spans="1:5" ht="12.75">
      <c r="A215" s="48" t="s">
        <v>153</v>
      </c>
      <c r="B215" s="1" t="s">
        <v>34</v>
      </c>
      <c r="C215" s="1" t="str">
        <f t="shared" si="8"/>
        <v>WARMWOOD-48W</v>
      </c>
      <c r="E215" s="85">
        <v>292</v>
      </c>
    </row>
    <row r="216" spans="1:5" ht="12.75">
      <c r="A216" s="48" t="s">
        <v>153</v>
      </c>
      <c r="B216" s="1" t="s">
        <v>66</v>
      </c>
      <c r="C216" s="1" t="str">
        <f t="shared" si="8"/>
        <v>WARMWOOD-60SB</v>
      </c>
      <c r="E216" s="85">
        <v>508</v>
      </c>
    </row>
    <row r="217" spans="1:5" ht="12.75">
      <c r="A217" s="48" t="s">
        <v>153</v>
      </c>
      <c r="B217" s="1" t="s">
        <v>58</v>
      </c>
      <c r="C217" s="1" t="str">
        <f t="shared" si="8"/>
        <v>WARMWOOD-9T</v>
      </c>
      <c r="E217" s="85">
        <v>177</v>
      </c>
    </row>
    <row r="218" spans="1:5" ht="12.75">
      <c r="A218" s="48" t="s">
        <v>153</v>
      </c>
      <c r="B218" s="1" t="s">
        <v>35</v>
      </c>
      <c r="C218" s="1" t="str">
        <f t="shared" si="8"/>
        <v>WARMWOOD-9W</v>
      </c>
      <c r="E218" s="85">
        <v>121</v>
      </c>
    </row>
    <row r="219" spans="1:5" s="92" customFormat="1" ht="12.75">
      <c r="A219" s="91" t="s">
        <v>153</v>
      </c>
      <c r="B219" s="98" t="s">
        <v>177</v>
      </c>
      <c r="C219" s="98" t="str">
        <f t="shared" si="8"/>
        <v>WARMWOOD-9WT</v>
      </c>
      <c r="E219" s="93">
        <v>160</v>
      </c>
    </row>
    <row r="220" spans="1:5" ht="12.75">
      <c r="A220" s="48" t="s">
        <v>153</v>
      </c>
      <c r="B220" s="1" t="s">
        <v>142</v>
      </c>
      <c r="C220" s="1" t="str">
        <f t="shared" si="8"/>
        <v>WARMWOOD-SFRONT</v>
      </c>
      <c r="D220" s="1" t="s">
        <v>2</v>
      </c>
      <c r="E220" s="85">
        <v>113</v>
      </c>
    </row>
    <row r="221" spans="1:5" ht="12.75">
      <c r="A221" s="48" t="s">
        <v>153</v>
      </c>
      <c r="B221" s="1" t="s">
        <v>59</v>
      </c>
      <c r="C221" s="1" t="str">
        <f t="shared" si="8"/>
        <v>WARMWOOD-V12B</v>
      </c>
      <c r="E221" s="85">
        <v>199</v>
      </c>
    </row>
    <row r="222" spans="1:5" ht="12.75">
      <c r="A222" s="48" t="s">
        <v>153</v>
      </c>
      <c r="B222" s="1" t="s">
        <v>39</v>
      </c>
      <c r="C222" s="1" t="str">
        <f t="shared" si="8"/>
        <v>WARMWOOD-V15D</v>
      </c>
      <c r="E222" s="85">
        <v>277</v>
      </c>
    </row>
    <row r="223" spans="1:5" ht="12.75">
      <c r="A223" s="48" t="s">
        <v>153</v>
      </c>
      <c r="B223" s="1" t="s">
        <v>60</v>
      </c>
      <c r="C223" s="1" t="str">
        <f t="shared" si="8"/>
        <v>WARMWOOD-V24S</v>
      </c>
      <c r="E223" s="85">
        <v>235</v>
      </c>
    </row>
    <row r="224" spans="1:5" ht="12.75">
      <c r="A224" s="48" t="s">
        <v>153</v>
      </c>
      <c r="B224" s="1" t="s">
        <v>61</v>
      </c>
      <c r="C224" s="1" t="str">
        <f t="shared" si="8"/>
        <v>WARMWOOD-V30S</v>
      </c>
      <c r="E224" s="85">
        <v>258</v>
      </c>
    </row>
    <row r="225" spans="1:5" ht="12.75">
      <c r="A225" s="48" t="s">
        <v>153</v>
      </c>
      <c r="B225" s="1" t="s">
        <v>62</v>
      </c>
      <c r="C225" s="1" t="str">
        <f t="shared" si="8"/>
        <v>WARMWOOD-V36SD</v>
      </c>
      <c r="E225" s="85">
        <v>351</v>
      </c>
    </row>
    <row r="226" spans="1:5" ht="12.75">
      <c r="A226" s="48" t="s">
        <v>153</v>
      </c>
      <c r="B226" s="1" t="s">
        <v>63</v>
      </c>
      <c r="C226" s="1" t="str">
        <f t="shared" si="8"/>
        <v>WARMWOOD-V42S</v>
      </c>
      <c r="E226" s="85">
        <v>366</v>
      </c>
    </row>
    <row r="227" spans="1:5" ht="12.75">
      <c r="A227" s="48" t="s">
        <v>153</v>
      </c>
      <c r="B227" s="1" t="s">
        <v>64</v>
      </c>
      <c r="C227" s="1" t="str">
        <f t="shared" si="8"/>
        <v>WARMWOOD-V48S</v>
      </c>
      <c r="E227" s="85">
        <v>386</v>
      </c>
    </row>
    <row r="228" spans="1:5" ht="12.75">
      <c r="A228" s="48" t="s">
        <v>153</v>
      </c>
      <c r="B228" s="16" t="s">
        <v>134</v>
      </c>
      <c r="C228" s="1" t="str">
        <f t="shared" si="8"/>
        <v>WARMWOOD-V12BT</v>
      </c>
      <c r="E228" s="85">
        <v>220</v>
      </c>
    </row>
    <row r="229" spans="1:5" ht="12.75">
      <c r="A229" s="48" t="s">
        <v>153</v>
      </c>
      <c r="B229" s="16" t="s">
        <v>135</v>
      </c>
      <c r="C229" s="1" t="str">
        <f t="shared" si="8"/>
        <v>WARMWOOD-V15DT</v>
      </c>
      <c r="E229" s="85">
        <v>311</v>
      </c>
    </row>
    <row r="230" spans="1:5" ht="12.75">
      <c r="A230" s="48" t="s">
        <v>153</v>
      </c>
      <c r="B230" s="16" t="s">
        <v>136</v>
      </c>
      <c r="C230" s="1" t="str">
        <f t="shared" si="8"/>
        <v>WARMWOOD-V24ST</v>
      </c>
      <c r="E230" s="85">
        <v>254</v>
      </c>
    </row>
    <row r="231" spans="1:5" ht="12.75">
      <c r="A231" s="48" t="s">
        <v>153</v>
      </c>
      <c r="B231" s="16" t="s">
        <v>137</v>
      </c>
      <c r="C231" s="1" t="str">
        <f t="shared" si="8"/>
        <v>WARMWOOD-V30ST</v>
      </c>
      <c r="E231" s="85">
        <v>281</v>
      </c>
    </row>
    <row r="232" spans="1:5" ht="12.75">
      <c r="A232" s="91" t="s">
        <v>153</v>
      </c>
      <c r="B232" s="97" t="s">
        <v>179</v>
      </c>
      <c r="C232" s="16" t="str">
        <f t="shared" si="8"/>
        <v>WARMWOOD-V36S</v>
      </c>
      <c r="E232" s="85">
        <v>287</v>
      </c>
    </row>
    <row r="233" spans="1:5" ht="12.75">
      <c r="A233" s="91" t="s">
        <v>153</v>
      </c>
      <c r="B233" s="97" t="s">
        <v>180</v>
      </c>
      <c r="C233" s="16" t="str">
        <f t="shared" si="8"/>
        <v>WARMWOOD-V36ST</v>
      </c>
      <c r="E233" s="85">
        <v>316</v>
      </c>
    </row>
    <row r="234" spans="1:5" ht="12.75">
      <c r="A234" s="48" t="s">
        <v>153</v>
      </c>
      <c r="B234" s="16" t="s">
        <v>138</v>
      </c>
      <c r="C234" s="1" t="str">
        <f t="shared" si="8"/>
        <v>WARMWOOD-V36SDT</v>
      </c>
      <c r="E234" s="85">
        <v>387</v>
      </c>
    </row>
    <row r="235" spans="1:5" ht="12.75">
      <c r="A235" s="48" t="s">
        <v>153</v>
      </c>
      <c r="B235" s="16" t="s">
        <v>139</v>
      </c>
      <c r="C235" s="1" t="str">
        <f t="shared" si="8"/>
        <v>WARMWOOD-V42ST</v>
      </c>
      <c r="E235" s="85">
        <v>379</v>
      </c>
    </row>
    <row r="236" spans="1:5" ht="12.75">
      <c r="A236" s="48" t="s">
        <v>153</v>
      </c>
      <c r="B236" s="16" t="s">
        <v>140</v>
      </c>
      <c r="C236" s="1" t="str">
        <f t="shared" si="8"/>
        <v>WARMWOOD-V48ST</v>
      </c>
      <c r="E236" s="85">
        <v>399</v>
      </c>
    </row>
    <row r="237" spans="1:5" ht="12.75">
      <c r="A237" s="48" t="s">
        <v>153</v>
      </c>
      <c r="B237" s="1" t="s">
        <v>67</v>
      </c>
      <c r="C237" s="1" t="str">
        <f t="shared" si="8"/>
        <v>WARMWOOD-12WT</v>
      </c>
      <c r="E237" s="85">
        <v>172</v>
      </c>
    </row>
    <row r="238" spans="1:5" ht="12.75">
      <c r="A238" s="48" t="s">
        <v>153</v>
      </c>
      <c r="B238" s="1" t="s">
        <v>68</v>
      </c>
      <c r="C238" s="1" t="str">
        <f t="shared" si="8"/>
        <v>WARMWOOD-15WT</v>
      </c>
      <c r="E238" s="85">
        <v>177</v>
      </c>
    </row>
    <row r="239" spans="1:5" ht="12.75">
      <c r="A239" s="48" t="s">
        <v>153</v>
      </c>
      <c r="B239" s="1" t="s">
        <v>69</v>
      </c>
      <c r="C239" s="1" t="str">
        <f aca="true" t="shared" si="9" ref="C239:C319">CONCATENATE(A239,"-",B239)</f>
        <v>WARMWOOD-18WT</v>
      </c>
      <c r="E239" s="85">
        <v>187</v>
      </c>
    </row>
    <row r="240" spans="1:5" ht="12.75">
      <c r="A240" s="48" t="s">
        <v>153</v>
      </c>
      <c r="B240" s="1" t="s">
        <v>70</v>
      </c>
      <c r="C240" s="1" t="str">
        <f t="shared" si="9"/>
        <v>WARMWOOD-21WT</v>
      </c>
      <c r="E240" s="85">
        <v>197</v>
      </c>
    </row>
    <row r="241" spans="1:5" ht="12.75">
      <c r="A241" s="48" t="s">
        <v>153</v>
      </c>
      <c r="B241" s="1" t="s">
        <v>71</v>
      </c>
      <c r="C241" s="1" t="str">
        <f t="shared" si="9"/>
        <v>WARMWOOD-24WT</v>
      </c>
      <c r="E241" s="85">
        <v>212</v>
      </c>
    </row>
    <row r="242" spans="1:5" ht="12.75">
      <c r="A242" s="48" t="s">
        <v>153</v>
      </c>
      <c r="B242" s="1" t="s">
        <v>72</v>
      </c>
      <c r="C242" s="1" t="str">
        <f t="shared" si="9"/>
        <v>WARMWOOD-27WT</v>
      </c>
      <c r="E242" s="85">
        <v>255</v>
      </c>
    </row>
    <row r="243" spans="1:5" ht="12.75">
      <c r="A243" s="48" t="s">
        <v>153</v>
      </c>
      <c r="B243" s="1" t="s">
        <v>73</v>
      </c>
      <c r="C243" s="1" t="str">
        <f t="shared" si="9"/>
        <v>WARMWOOD-30WT</v>
      </c>
      <c r="E243" s="85">
        <v>266</v>
      </c>
    </row>
    <row r="244" spans="1:5" ht="12.75">
      <c r="A244" s="48" t="s">
        <v>153</v>
      </c>
      <c r="B244" s="1" t="s">
        <v>74</v>
      </c>
      <c r="C244" s="1" t="str">
        <f t="shared" si="9"/>
        <v>WARMWOOD-33WT</v>
      </c>
      <c r="E244" s="85">
        <v>271</v>
      </c>
    </row>
    <row r="245" spans="1:5" ht="12.75">
      <c r="A245" s="48" t="s">
        <v>153</v>
      </c>
      <c r="B245" s="1" t="s">
        <v>75</v>
      </c>
      <c r="C245" s="1" t="str">
        <f t="shared" si="9"/>
        <v>WARMWOOD-36WT</v>
      </c>
      <c r="E245" s="85">
        <v>297</v>
      </c>
    </row>
    <row r="246" spans="1:5" ht="12.75">
      <c r="A246" s="48" t="s">
        <v>153</v>
      </c>
      <c r="B246" s="1" t="s">
        <v>76</v>
      </c>
      <c r="C246" s="1" t="str">
        <f t="shared" si="9"/>
        <v>WARMWOOD-24WCT</v>
      </c>
      <c r="E246" s="85">
        <v>197</v>
      </c>
    </row>
    <row r="247" spans="1:5" ht="12.75">
      <c r="A247" s="48" t="s">
        <v>153</v>
      </c>
      <c r="B247" s="1" t="s">
        <v>77</v>
      </c>
      <c r="C247" s="1" t="str">
        <f t="shared" si="9"/>
        <v>WARMWOOD-36WCT</v>
      </c>
      <c r="E247" s="85">
        <v>255</v>
      </c>
    </row>
    <row r="248" spans="1:5" ht="12.75">
      <c r="A248" s="48" t="s">
        <v>153</v>
      </c>
      <c r="B248" s="1" t="s">
        <v>78</v>
      </c>
      <c r="C248" s="1" t="str">
        <f t="shared" si="9"/>
        <v>WARMWOOD-24AT</v>
      </c>
      <c r="E248" s="85">
        <v>297</v>
      </c>
    </row>
    <row r="249" spans="1:5" ht="12.75">
      <c r="A249" s="48" t="s">
        <v>153</v>
      </c>
      <c r="B249" s="1" t="s">
        <v>79</v>
      </c>
      <c r="C249" s="1" t="str">
        <f t="shared" si="9"/>
        <v>WARMWOOD-30OUT</v>
      </c>
      <c r="E249" s="85">
        <v>968</v>
      </c>
    </row>
    <row r="250" spans="1:5" ht="12.75">
      <c r="A250" s="48" t="s">
        <v>153</v>
      </c>
      <c r="B250" s="1" t="s">
        <v>80</v>
      </c>
      <c r="C250" s="1" t="str">
        <f t="shared" si="9"/>
        <v>WARMWOOD-18BRWT</v>
      </c>
      <c r="E250" s="85">
        <v>452</v>
      </c>
    </row>
    <row r="251" spans="1:5" ht="12.75">
      <c r="A251" s="48" t="s">
        <v>153</v>
      </c>
      <c r="B251" s="1" t="s">
        <v>81</v>
      </c>
      <c r="C251" s="1" t="str">
        <f t="shared" si="9"/>
        <v>WARMWOOD-18BRBT</v>
      </c>
      <c r="E251" s="85">
        <v>529</v>
      </c>
    </row>
    <row r="252" spans="1:5" ht="12.75">
      <c r="A252" s="48" t="s">
        <v>153</v>
      </c>
      <c r="B252" s="1" t="s">
        <v>82</v>
      </c>
      <c r="C252" s="1" t="str">
        <f t="shared" si="9"/>
        <v>WARMWOOD-24BRBT</v>
      </c>
      <c r="E252" s="85">
        <v>754</v>
      </c>
    </row>
    <row r="253" spans="1:5" ht="12.75">
      <c r="A253" s="48" t="s">
        <v>153</v>
      </c>
      <c r="B253" s="1" t="s">
        <v>216</v>
      </c>
      <c r="C253" s="1" t="str">
        <f>CONCATENATE(A253,"-",B253)</f>
        <v>WARMWOOD-H12B</v>
      </c>
      <c r="E253" s="85">
        <v>228.85</v>
      </c>
    </row>
    <row r="254" spans="1:5" ht="12.75">
      <c r="A254" s="48" t="s">
        <v>153</v>
      </c>
      <c r="B254" s="1" t="s">
        <v>217</v>
      </c>
      <c r="C254" s="1" t="str">
        <f>CONCATENATE(A254,"-",B254)</f>
        <v>WARMWOOD-H15B</v>
      </c>
      <c r="E254" s="85">
        <v>243.8</v>
      </c>
    </row>
    <row r="255" spans="1:5" ht="12.75">
      <c r="A255" s="48" t="s">
        <v>153</v>
      </c>
      <c r="B255" s="1" t="s">
        <v>218</v>
      </c>
      <c r="C255" s="1" t="str">
        <f>CONCATENATE(A255,"-",B255)</f>
        <v>WARMWOOD-H18B</v>
      </c>
      <c r="E255" s="85">
        <v>257.6</v>
      </c>
    </row>
    <row r="256" spans="1:5" ht="12.75">
      <c r="A256" s="48" t="s">
        <v>153</v>
      </c>
      <c r="B256" s="1" t="s">
        <v>219</v>
      </c>
      <c r="C256" s="1" t="str">
        <f aca="true" t="shared" si="10" ref="C256:C261">CONCATENATE(A256,"-",B256)</f>
        <v>WARMWOOD-H21B</v>
      </c>
      <c r="E256" s="85">
        <v>282.9</v>
      </c>
    </row>
    <row r="257" spans="1:5" ht="12.75">
      <c r="A257" s="48" t="s">
        <v>153</v>
      </c>
      <c r="B257" s="1" t="s">
        <v>220</v>
      </c>
      <c r="C257" s="1" t="str">
        <f t="shared" si="10"/>
        <v>WARMWOOD-H24B</v>
      </c>
      <c r="E257" s="85">
        <v>304.75</v>
      </c>
    </row>
    <row r="258" spans="1:5" ht="12.75">
      <c r="A258" s="48" t="s">
        <v>153</v>
      </c>
      <c r="B258" s="1" t="s">
        <v>221</v>
      </c>
      <c r="C258" s="1" t="str">
        <f t="shared" si="10"/>
        <v>WARMWOOD-H27B</v>
      </c>
      <c r="E258" s="85">
        <v>333.5</v>
      </c>
    </row>
    <row r="259" spans="1:5" ht="12.75">
      <c r="A259" s="48" t="s">
        <v>153</v>
      </c>
      <c r="B259" s="1" t="s">
        <v>222</v>
      </c>
      <c r="C259" s="1" t="str">
        <f t="shared" si="10"/>
        <v>WARMWOOD-H30B</v>
      </c>
      <c r="E259" s="85">
        <v>371.45</v>
      </c>
    </row>
    <row r="260" spans="1:5" ht="12.75">
      <c r="A260" s="48" t="s">
        <v>153</v>
      </c>
      <c r="B260" s="1" t="s">
        <v>223</v>
      </c>
      <c r="C260" s="1" t="str">
        <f t="shared" si="10"/>
        <v>WARMWOOD-H33B</v>
      </c>
      <c r="E260" s="85">
        <v>384.1</v>
      </c>
    </row>
    <row r="261" spans="1:5" ht="12.75">
      <c r="A261" s="48" t="s">
        <v>153</v>
      </c>
      <c r="B261" s="1" t="s">
        <v>224</v>
      </c>
      <c r="C261" s="1" t="str">
        <f t="shared" si="10"/>
        <v>WARMWOOD-H36B</v>
      </c>
      <c r="E261" s="85">
        <v>396.75</v>
      </c>
    </row>
    <row r="262" spans="1:5" ht="12.75">
      <c r="A262" s="48" t="s">
        <v>153</v>
      </c>
      <c r="B262" s="1" t="s">
        <v>225</v>
      </c>
      <c r="C262" s="1" t="str">
        <f aca="true" t="shared" si="11" ref="C262:C272">CONCATENATE(A262,"-",B262)</f>
        <v>WARMWOOD-H42B</v>
      </c>
      <c r="E262" s="85">
        <v>430.1</v>
      </c>
    </row>
    <row r="263" spans="1:5" ht="12.75">
      <c r="A263" s="48" t="s">
        <v>153</v>
      </c>
      <c r="B263" s="1" t="s">
        <v>226</v>
      </c>
      <c r="C263" s="1" t="str">
        <f t="shared" si="11"/>
        <v>WARMWOOD-H48B</v>
      </c>
      <c r="E263" s="85">
        <v>454.25</v>
      </c>
    </row>
    <row r="264" spans="1:5" ht="12.75">
      <c r="A264" s="48" t="s">
        <v>153</v>
      </c>
      <c r="B264" s="1" t="s">
        <v>227</v>
      </c>
      <c r="C264" s="1" t="str">
        <f t="shared" si="11"/>
        <v>WARMWOOD-H15D</v>
      </c>
      <c r="E264" s="85">
        <v>350.75</v>
      </c>
    </row>
    <row r="265" spans="1:5" ht="12.75">
      <c r="A265" s="48" t="s">
        <v>153</v>
      </c>
      <c r="B265" s="1" t="s">
        <v>228</v>
      </c>
      <c r="C265" s="1" t="str">
        <f t="shared" si="11"/>
        <v>WARMWOOD-H18D</v>
      </c>
      <c r="E265" s="85">
        <v>372.6</v>
      </c>
    </row>
    <row r="266" spans="1:5" ht="12.75">
      <c r="A266" s="48" t="s">
        <v>153</v>
      </c>
      <c r="B266" s="1" t="s">
        <v>229</v>
      </c>
      <c r="C266" s="1" t="str">
        <f t="shared" si="11"/>
        <v>WARMWOOD-H24D</v>
      </c>
      <c r="E266" s="85">
        <v>422.05</v>
      </c>
    </row>
    <row r="267" spans="1:5" ht="12.75">
      <c r="A267" s="48" t="s">
        <v>153</v>
      </c>
      <c r="B267" s="1" t="s">
        <v>230</v>
      </c>
      <c r="C267" s="1" t="str">
        <f t="shared" si="11"/>
        <v>WARMWOOD-H39BC</v>
      </c>
      <c r="E267" s="85">
        <v>328.9</v>
      </c>
    </row>
    <row r="268" spans="1:5" ht="12.75">
      <c r="A268" s="48" t="s">
        <v>153</v>
      </c>
      <c r="B268" s="1" t="s">
        <v>231</v>
      </c>
      <c r="C268" s="1" t="str">
        <f t="shared" si="11"/>
        <v>WARMWOOD-H42BC</v>
      </c>
      <c r="E268" s="85">
        <v>349.6</v>
      </c>
    </row>
    <row r="269" spans="1:5" ht="12.75">
      <c r="A269" s="48" t="s">
        <v>153</v>
      </c>
      <c r="B269" s="1" t="s">
        <v>232</v>
      </c>
      <c r="C269" s="1" t="str">
        <f t="shared" si="11"/>
        <v>WARMWOOD-UD9T</v>
      </c>
      <c r="E269" s="85">
        <v>203.57</v>
      </c>
    </row>
    <row r="270" spans="1:5" ht="12.75">
      <c r="A270" s="48" t="s">
        <v>153</v>
      </c>
      <c r="B270" s="1" t="s">
        <v>233</v>
      </c>
      <c r="C270" s="1" t="str">
        <f t="shared" si="11"/>
        <v>WARMWOOD-UD12B</v>
      </c>
      <c r="E270" s="85">
        <v>228.85</v>
      </c>
    </row>
    <row r="271" spans="1:5" ht="12.75">
      <c r="A271" s="48" t="s">
        <v>153</v>
      </c>
      <c r="B271" s="1" t="s">
        <v>234</v>
      </c>
      <c r="C271" s="1" t="str">
        <f t="shared" si="11"/>
        <v>WARMWOOD-UD15B</v>
      </c>
      <c r="E271" s="85">
        <v>243.8</v>
      </c>
    </row>
    <row r="272" spans="1:5" ht="12.75">
      <c r="A272" s="48" t="s">
        <v>153</v>
      </c>
      <c r="B272" s="1" t="s">
        <v>235</v>
      </c>
      <c r="C272" s="1" t="str">
        <f t="shared" si="11"/>
        <v>WARMWOOD-UD18B</v>
      </c>
      <c r="E272" s="85">
        <v>257.6</v>
      </c>
    </row>
    <row r="273" spans="1:5" ht="12.75">
      <c r="A273" s="48" t="s">
        <v>153</v>
      </c>
      <c r="B273" s="1" t="s">
        <v>236</v>
      </c>
      <c r="C273" s="1" t="str">
        <f aca="true" t="shared" si="12" ref="C273:C287">CONCATENATE(A273,"-",B273)</f>
        <v>WARMWOOD-UD21B</v>
      </c>
      <c r="E273" s="85">
        <v>282.9</v>
      </c>
    </row>
    <row r="274" spans="1:5" ht="12.75">
      <c r="A274" s="48" t="s">
        <v>153</v>
      </c>
      <c r="B274" s="1" t="s">
        <v>237</v>
      </c>
      <c r="C274" s="1" t="str">
        <f t="shared" si="12"/>
        <v>WARMWOOD-UD24B</v>
      </c>
      <c r="E274" s="85">
        <v>304.75</v>
      </c>
    </row>
    <row r="275" spans="1:5" ht="12.75">
      <c r="A275" s="48" t="s">
        <v>153</v>
      </c>
      <c r="B275" s="1" t="s">
        <v>238</v>
      </c>
      <c r="C275" s="1" t="str">
        <f t="shared" si="12"/>
        <v>WARMWOOD-UD30B</v>
      </c>
      <c r="E275" s="85">
        <v>371.45</v>
      </c>
    </row>
    <row r="276" spans="1:5" ht="12.75">
      <c r="A276" s="48" t="s">
        <v>153</v>
      </c>
      <c r="B276" s="1" t="s">
        <v>239</v>
      </c>
      <c r="C276" s="1" t="str">
        <f t="shared" si="12"/>
        <v>WARMWOOD-UD33B</v>
      </c>
      <c r="E276" s="85">
        <v>384.1</v>
      </c>
    </row>
    <row r="277" spans="1:5" ht="12.75">
      <c r="A277" s="48" t="s">
        <v>153</v>
      </c>
      <c r="B277" s="1" t="s">
        <v>240</v>
      </c>
      <c r="C277" s="1" t="str">
        <f t="shared" si="12"/>
        <v>WARMWOOD-UD36B</v>
      </c>
      <c r="E277" s="85">
        <v>396.75</v>
      </c>
    </row>
    <row r="278" spans="1:5" ht="12.75">
      <c r="A278" s="48" t="s">
        <v>153</v>
      </c>
      <c r="B278" s="1" t="s">
        <v>241</v>
      </c>
      <c r="C278" s="1" t="str">
        <f t="shared" si="12"/>
        <v>WARMWOOD-UD42B</v>
      </c>
      <c r="E278" s="85">
        <v>430.1</v>
      </c>
    </row>
    <row r="279" spans="1:5" ht="12.75">
      <c r="A279" s="48" t="s">
        <v>153</v>
      </c>
      <c r="B279" s="1" t="s">
        <v>242</v>
      </c>
      <c r="C279" s="1" t="str">
        <f t="shared" si="12"/>
        <v>WARMWOOD-UD48B</v>
      </c>
      <c r="E279" s="85">
        <v>454.25</v>
      </c>
    </row>
    <row r="280" spans="1:5" ht="12.75">
      <c r="A280" s="48" t="s">
        <v>153</v>
      </c>
      <c r="B280" s="1" t="s">
        <v>243</v>
      </c>
      <c r="C280" s="1" t="str">
        <f t="shared" si="12"/>
        <v>WARMWOOD-UD30RBS</v>
      </c>
      <c r="E280" s="85">
        <v>311.65</v>
      </c>
    </row>
    <row r="281" spans="1:5" ht="12.75">
      <c r="A281" s="48" t="s">
        <v>153</v>
      </c>
      <c r="B281" s="1" t="s">
        <v>244</v>
      </c>
      <c r="C281" s="1" t="str">
        <f t="shared" si="12"/>
        <v>WARMWOOD-UD36RBS</v>
      </c>
      <c r="E281" s="85">
        <v>330.05</v>
      </c>
    </row>
    <row r="282" spans="1:5" ht="12.75">
      <c r="A282" s="48" t="s">
        <v>153</v>
      </c>
      <c r="B282" s="1" t="s">
        <v>245</v>
      </c>
      <c r="C282" s="1" t="str">
        <f t="shared" si="12"/>
        <v>WARMWOOD-UD42RBS</v>
      </c>
      <c r="E282" s="85">
        <v>363.4</v>
      </c>
    </row>
    <row r="283" spans="1:5" ht="12.75">
      <c r="A283" s="48" t="s">
        <v>153</v>
      </c>
      <c r="B283" s="1" t="s">
        <v>246</v>
      </c>
      <c r="C283" s="1" t="str">
        <f t="shared" si="12"/>
        <v>WARMWOOD-UD15D</v>
      </c>
      <c r="E283" s="85">
        <v>350.75</v>
      </c>
    </row>
    <row r="284" spans="1:5" ht="12.75">
      <c r="A284" s="48" t="s">
        <v>153</v>
      </c>
      <c r="B284" s="1" t="s">
        <v>247</v>
      </c>
      <c r="C284" s="1" t="str">
        <f t="shared" si="12"/>
        <v>WARMWOOD-UD18D</v>
      </c>
      <c r="E284" s="85">
        <v>372.6</v>
      </c>
    </row>
    <row r="285" spans="1:5" ht="12.75">
      <c r="A285" s="48" t="s">
        <v>153</v>
      </c>
      <c r="B285" s="1" t="s">
        <v>248</v>
      </c>
      <c r="C285" s="1" t="str">
        <f t="shared" si="12"/>
        <v>WARMWOOD-UD24D</v>
      </c>
      <c r="E285" s="85">
        <v>422.05</v>
      </c>
    </row>
    <row r="286" spans="1:5" ht="12.75">
      <c r="A286" s="48" t="s">
        <v>153</v>
      </c>
      <c r="B286" s="1" t="s">
        <v>249</v>
      </c>
      <c r="C286" s="1" t="str">
        <f t="shared" si="12"/>
        <v>WARMWOOD-UD39BC</v>
      </c>
      <c r="E286" s="85">
        <v>328.9</v>
      </c>
    </row>
    <row r="287" spans="1:5" ht="12.75">
      <c r="A287" s="48" t="s">
        <v>153</v>
      </c>
      <c r="B287" s="1" t="s">
        <v>250</v>
      </c>
      <c r="C287" s="1" t="str">
        <f t="shared" si="12"/>
        <v>WARMWOOD-UD42BC</v>
      </c>
      <c r="E287" s="85">
        <v>349.6</v>
      </c>
    </row>
    <row r="288" spans="1:5" ht="12.75">
      <c r="A288" s="48" t="s">
        <v>153</v>
      </c>
      <c r="B288" s="1" t="s">
        <v>85</v>
      </c>
      <c r="C288" s="1" t="str">
        <f t="shared" si="9"/>
        <v>WARMWOOD-15BT</v>
      </c>
      <c r="D288" s="1" t="s">
        <v>213</v>
      </c>
      <c r="E288" s="85">
        <v>136</v>
      </c>
    </row>
    <row r="289" spans="1:5" ht="12.75">
      <c r="A289" s="48" t="s">
        <v>153</v>
      </c>
      <c r="B289" s="1" t="s">
        <v>86</v>
      </c>
      <c r="C289" s="1" t="str">
        <f t="shared" si="9"/>
        <v>WARMWOOD-18BT</v>
      </c>
      <c r="D289" s="1" t="s">
        <v>213</v>
      </c>
      <c r="E289" s="85">
        <v>148</v>
      </c>
    </row>
    <row r="290" spans="1:5" ht="12.75">
      <c r="A290" s="48" t="s">
        <v>153</v>
      </c>
      <c r="B290" s="1" t="s">
        <v>87</v>
      </c>
      <c r="C290" s="1" t="str">
        <f t="shared" si="9"/>
        <v>WARMWOOD-24BT</v>
      </c>
      <c r="D290" s="1" t="s">
        <v>213</v>
      </c>
      <c r="E290" s="85">
        <v>156</v>
      </c>
    </row>
    <row r="291" spans="1:5" ht="12.75">
      <c r="A291" s="48" t="s">
        <v>153</v>
      </c>
      <c r="B291" s="92" t="s">
        <v>188</v>
      </c>
      <c r="C291" s="1" t="str">
        <f t="shared" si="9"/>
        <v>WARMWOOD-34x48</v>
      </c>
      <c r="D291" s="92" t="s">
        <v>187</v>
      </c>
      <c r="E291" s="85">
        <v>125</v>
      </c>
    </row>
    <row r="292" spans="1:5" ht="12.75">
      <c r="A292" s="48" t="s">
        <v>153</v>
      </c>
      <c r="B292" s="1" t="s">
        <v>143</v>
      </c>
      <c r="C292" s="1" t="str">
        <f t="shared" si="9"/>
        <v>WARMWOOD-3inF</v>
      </c>
      <c r="D292" s="92" t="s">
        <v>189</v>
      </c>
      <c r="E292" s="85">
        <v>21</v>
      </c>
    </row>
    <row r="293" spans="1:5" ht="12.75">
      <c r="A293" s="48" t="s">
        <v>153</v>
      </c>
      <c r="B293" s="1" t="s">
        <v>84</v>
      </c>
      <c r="C293" s="1" t="str">
        <f t="shared" si="9"/>
        <v>WARMWOOD-48VAL</v>
      </c>
      <c r="D293" s="92" t="s">
        <v>193</v>
      </c>
      <c r="E293" s="85">
        <v>43</v>
      </c>
    </row>
    <row r="294" spans="1:5" ht="12.75">
      <c r="A294" s="48" t="s">
        <v>153</v>
      </c>
      <c r="B294" s="1" t="s">
        <v>144</v>
      </c>
      <c r="C294" s="1" t="str">
        <f t="shared" si="9"/>
        <v>WARMWOOD-6inF</v>
      </c>
      <c r="D294" s="1" t="s">
        <v>2</v>
      </c>
      <c r="E294" s="85">
        <v>33</v>
      </c>
    </row>
    <row r="295" spans="1:5" ht="12.75">
      <c r="A295" s="91" t="s">
        <v>153</v>
      </c>
      <c r="B295" s="92" t="s">
        <v>194</v>
      </c>
      <c r="C295" s="92" t="str">
        <f t="shared" si="9"/>
        <v>WARMWOOD-18BRBTSK</v>
      </c>
      <c r="D295" s="92" t="s">
        <v>89</v>
      </c>
      <c r="E295" s="93">
        <v>84</v>
      </c>
    </row>
    <row r="296" spans="1:5" ht="12.75">
      <c r="A296" s="91" t="s">
        <v>153</v>
      </c>
      <c r="B296" s="92" t="s">
        <v>195</v>
      </c>
      <c r="C296" s="92" t="str">
        <f t="shared" si="9"/>
        <v>WARMWOOD-18BRBSK</v>
      </c>
      <c r="D296" s="92" t="s">
        <v>89</v>
      </c>
      <c r="E296" s="93">
        <v>84</v>
      </c>
    </row>
    <row r="297" spans="1:5" ht="12.75">
      <c r="A297" s="91" t="s">
        <v>153</v>
      </c>
      <c r="B297" s="92" t="s">
        <v>196</v>
      </c>
      <c r="C297" s="92" t="str">
        <f t="shared" si="9"/>
        <v>WARMWOOD-18BRWTSK</v>
      </c>
      <c r="D297" s="92" t="s">
        <v>89</v>
      </c>
      <c r="E297" s="93">
        <v>45</v>
      </c>
    </row>
    <row r="298" spans="1:5" ht="12.75">
      <c r="A298" s="91" t="s">
        <v>153</v>
      </c>
      <c r="B298" s="92" t="s">
        <v>197</v>
      </c>
      <c r="C298" s="92" t="str">
        <f t="shared" si="9"/>
        <v>WARMWOOD-18BRWSK</v>
      </c>
      <c r="D298" s="92" t="s">
        <v>89</v>
      </c>
      <c r="E298" s="93">
        <v>45</v>
      </c>
    </row>
    <row r="299" spans="1:5" ht="12.75">
      <c r="A299" s="91" t="s">
        <v>153</v>
      </c>
      <c r="B299" s="92" t="s">
        <v>198</v>
      </c>
      <c r="C299" s="92" t="str">
        <f t="shared" si="9"/>
        <v>WARMWOOD-24BRBTSK</v>
      </c>
      <c r="D299" s="92" t="s">
        <v>89</v>
      </c>
      <c r="E299" s="93">
        <v>112</v>
      </c>
    </row>
    <row r="300" spans="1:5" ht="12.75">
      <c r="A300" s="91" t="s">
        <v>153</v>
      </c>
      <c r="B300" s="92" t="s">
        <v>199</v>
      </c>
      <c r="C300" s="92" t="str">
        <f t="shared" si="9"/>
        <v>WARMWOOD-24BRBSK</v>
      </c>
      <c r="D300" s="92" t="s">
        <v>89</v>
      </c>
      <c r="E300" s="93">
        <v>112</v>
      </c>
    </row>
    <row r="301" spans="1:5" ht="12.75">
      <c r="A301" s="48" t="s">
        <v>153</v>
      </c>
      <c r="B301" s="1" t="s">
        <v>88</v>
      </c>
      <c r="C301" s="1" t="str">
        <f t="shared" si="9"/>
        <v>WARMWOOD-72VAL</v>
      </c>
      <c r="D301" s="92" t="s">
        <v>192</v>
      </c>
      <c r="E301" s="85">
        <v>57</v>
      </c>
    </row>
    <row r="302" spans="1:5" ht="12.75">
      <c r="A302" s="48" t="s">
        <v>153</v>
      </c>
      <c r="B302" s="1" t="s">
        <v>145</v>
      </c>
      <c r="C302" s="1" t="str">
        <f t="shared" si="9"/>
        <v>WARMWOOD-90x3inF</v>
      </c>
      <c r="D302" s="92" t="s">
        <v>190</v>
      </c>
      <c r="E302" s="85">
        <v>46</v>
      </c>
    </row>
    <row r="303" spans="1:5" ht="12.75">
      <c r="A303" s="48" t="s">
        <v>153</v>
      </c>
      <c r="B303" s="92" t="s">
        <v>200</v>
      </c>
      <c r="C303" s="1" t="str">
        <f t="shared" si="9"/>
        <v>WARMWOOD-BASE</v>
      </c>
      <c r="D303" s="92" t="s">
        <v>202</v>
      </c>
      <c r="E303" s="85">
        <v>110</v>
      </c>
    </row>
    <row r="304" spans="1:5" ht="12.75">
      <c r="A304" s="48" t="s">
        <v>153</v>
      </c>
      <c r="B304" s="92" t="s">
        <v>201</v>
      </c>
      <c r="C304" s="1" t="str">
        <f t="shared" si="9"/>
        <v>WARMWOOD-OVEN</v>
      </c>
      <c r="D304" s="92" t="s">
        <v>203</v>
      </c>
      <c r="E304" s="85">
        <v>301</v>
      </c>
    </row>
    <row r="305" spans="1:5" ht="12.75">
      <c r="A305" s="48" t="s">
        <v>153</v>
      </c>
      <c r="B305" s="1" t="s">
        <v>146</v>
      </c>
      <c r="C305" s="1" t="str">
        <f t="shared" si="9"/>
        <v>WARMWOOD-EP</v>
      </c>
      <c r="D305" s="92" t="s">
        <v>204</v>
      </c>
      <c r="E305" s="85">
        <v>46</v>
      </c>
    </row>
    <row r="306" spans="1:5" ht="12.75">
      <c r="A306" s="48" t="s">
        <v>153</v>
      </c>
      <c r="B306" s="1" t="s">
        <v>83</v>
      </c>
      <c r="C306" s="1" t="str">
        <f t="shared" si="9"/>
        <v>WARMWOOD-EPF3</v>
      </c>
      <c r="D306" s="92" t="s">
        <v>205</v>
      </c>
      <c r="E306" s="85">
        <v>84</v>
      </c>
    </row>
    <row r="307" spans="1:5" ht="12.75">
      <c r="A307" s="91" t="s">
        <v>153</v>
      </c>
      <c r="B307" s="97" t="s">
        <v>178</v>
      </c>
      <c r="C307" s="16" t="str">
        <f t="shared" si="9"/>
        <v>WARMWOOD-REF-EPF</v>
      </c>
      <c r="D307" s="98" t="s">
        <v>206</v>
      </c>
      <c r="E307" s="93">
        <v>192</v>
      </c>
    </row>
    <row r="308" spans="1:5" ht="12.75">
      <c r="A308" s="48" t="s">
        <v>153</v>
      </c>
      <c r="B308" s="16" t="s">
        <v>147</v>
      </c>
      <c r="C308" s="1" t="str">
        <f t="shared" si="9"/>
        <v>WARMWOOD-Touch Up Sticks</v>
      </c>
      <c r="D308" s="16" t="s">
        <v>92</v>
      </c>
      <c r="E308" s="85">
        <v>27</v>
      </c>
    </row>
    <row r="309" spans="1:5" s="92" customFormat="1" ht="12.75">
      <c r="A309" s="91" t="s">
        <v>153</v>
      </c>
      <c r="B309" s="92" t="s">
        <v>65</v>
      </c>
      <c r="C309" s="92" t="str">
        <f t="shared" si="9"/>
        <v>WARMWOOD-MLDG</v>
      </c>
      <c r="D309" s="92" t="s">
        <v>156</v>
      </c>
      <c r="E309" s="93">
        <v>30</v>
      </c>
    </row>
    <row r="310" spans="1:5" s="92" customFormat="1" ht="12.75">
      <c r="A310" s="91" t="s">
        <v>153</v>
      </c>
      <c r="B310" s="98" t="s">
        <v>157</v>
      </c>
      <c r="C310" s="92" t="str">
        <f t="shared" si="9"/>
        <v>WARMWOOD-BM</v>
      </c>
      <c r="D310" s="98" t="s">
        <v>158</v>
      </c>
      <c r="E310" s="93">
        <v>17.12</v>
      </c>
    </row>
    <row r="311" spans="1:5" s="92" customFormat="1" ht="12.75">
      <c r="A311" s="91" t="s">
        <v>153</v>
      </c>
      <c r="B311" s="98" t="s">
        <v>159</v>
      </c>
      <c r="C311" s="92" t="str">
        <f t="shared" si="9"/>
        <v>WARMWOOD-QRM</v>
      </c>
      <c r="D311" s="98" t="s">
        <v>164</v>
      </c>
      <c r="E311" s="93">
        <v>25</v>
      </c>
    </row>
    <row r="312" spans="1:5" s="92" customFormat="1" ht="12.75">
      <c r="A312" s="91" t="s">
        <v>153</v>
      </c>
      <c r="B312" s="98" t="s">
        <v>210</v>
      </c>
      <c r="C312" s="92" t="str">
        <f t="shared" si="9"/>
        <v>WARMWOOD-LGCROWN</v>
      </c>
      <c r="D312" s="98" t="s">
        <v>163</v>
      </c>
      <c r="E312" s="93">
        <v>68</v>
      </c>
    </row>
    <row r="313" spans="1:5" s="92" customFormat="1" ht="12.75">
      <c r="A313" s="91" t="s">
        <v>153</v>
      </c>
      <c r="B313" s="98" t="s">
        <v>209</v>
      </c>
      <c r="C313" s="92" t="str">
        <f t="shared" si="9"/>
        <v>WARMWOOD-SMCROWN</v>
      </c>
      <c r="D313" s="98" t="s">
        <v>162</v>
      </c>
      <c r="E313" s="93">
        <v>42</v>
      </c>
    </row>
    <row r="314" spans="1:5" s="92" customFormat="1" ht="12.75">
      <c r="A314" s="91" t="s">
        <v>153</v>
      </c>
      <c r="B314" s="98" t="s">
        <v>93</v>
      </c>
      <c r="C314" s="92" t="str">
        <f t="shared" si="9"/>
        <v>WARMWOOD-IC</v>
      </c>
      <c r="D314" s="98" t="s">
        <v>168</v>
      </c>
      <c r="E314" s="93">
        <v>31.68</v>
      </c>
    </row>
    <row r="315" spans="1:5" s="92" customFormat="1" ht="12.75">
      <c r="A315" s="91" t="s">
        <v>153</v>
      </c>
      <c r="B315" s="98" t="s">
        <v>182</v>
      </c>
      <c r="C315" s="92" t="str">
        <f t="shared" si="9"/>
        <v>WARMWOOD-Finished TK</v>
      </c>
      <c r="D315" s="98" t="s">
        <v>183</v>
      </c>
      <c r="E315" s="93">
        <v>42</v>
      </c>
    </row>
    <row r="316" spans="1:5" s="92" customFormat="1" ht="12.75">
      <c r="A316" s="91" t="s">
        <v>153</v>
      </c>
      <c r="B316" s="92" t="s">
        <v>90</v>
      </c>
      <c r="C316" s="92" t="str">
        <f t="shared" si="9"/>
        <v>WARMWOOD-Black Toe Kick</v>
      </c>
      <c r="D316" s="92" t="s">
        <v>175</v>
      </c>
      <c r="E316" s="93">
        <v>10</v>
      </c>
    </row>
    <row r="317" spans="1:5" s="92" customFormat="1" ht="12.75">
      <c r="A317" s="91" t="s">
        <v>153</v>
      </c>
      <c r="B317" s="98" t="s">
        <v>172</v>
      </c>
      <c r="C317" s="92" t="str">
        <f t="shared" si="9"/>
        <v>WARMWOOD-OCS</v>
      </c>
      <c r="D317" s="98" t="s">
        <v>167</v>
      </c>
      <c r="E317" s="93">
        <v>31.68</v>
      </c>
    </row>
    <row r="318" spans="1:5" s="92" customFormat="1" ht="12.75">
      <c r="A318" s="91" t="s">
        <v>153</v>
      </c>
      <c r="B318" s="98" t="s">
        <v>165</v>
      </c>
      <c r="C318" s="92" t="str">
        <f t="shared" si="9"/>
        <v>WARMWOOD-PVCG</v>
      </c>
      <c r="D318" s="98" t="s">
        <v>169</v>
      </c>
      <c r="E318" s="93">
        <v>527</v>
      </c>
    </row>
    <row r="319" spans="1:5" s="92" customFormat="1" ht="12.75">
      <c r="A319" s="91" t="s">
        <v>153</v>
      </c>
      <c r="B319" s="98" t="s">
        <v>166</v>
      </c>
      <c r="C319" s="92" t="str">
        <f t="shared" si="9"/>
        <v>WARMWOOD-PVB</v>
      </c>
      <c r="D319" s="98" t="s">
        <v>170</v>
      </c>
      <c r="E319" s="93">
        <v>386</v>
      </c>
    </row>
    <row r="320" spans="1:5" ht="12.75">
      <c r="A320" s="48" t="s">
        <v>154</v>
      </c>
      <c r="B320" s="1" t="s">
        <v>4</v>
      </c>
      <c r="C320" s="1" t="str">
        <f aca="true" t="shared" si="13" ref="C320:C341">CONCATENATE(A320,"-",B320)</f>
        <v>CHADWOOD-12B</v>
      </c>
      <c r="E320" s="14">
        <v>209</v>
      </c>
    </row>
    <row r="321" spans="1:5" ht="12.75">
      <c r="A321" s="48" t="s">
        <v>154</v>
      </c>
      <c r="B321" s="1" t="s">
        <v>5</v>
      </c>
      <c r="C321" s="1" t="str">
        <f t="shared" si="13"/>
        <v>CHADWOOD-12W</v>
      </c>
      <c r="E321" s="14">
        <v>144</v>
      </c>
    </row>
    <row r="322" spans="1:5" ht="12.75">
      <c r="A322" s="48" t="s">
        <v>154</v>
      </c>
      <c r="B322" s="1" t="s">
        <v>36</v>
      </c>
      <c r="C322" s="1" t="str">
        <f t="shared" si="13"/>
        <v>CHADWOOD-15D</v>
      </c>
      <c r="E322" s="14">
        <v>319</v>
      </c>
    </row>
    <row r="323" spans="1:5" ht="12.75">
      <c r="A323" s="48" t="s">
        <v>154</v>
      </c>
      <c r="B323" s="1" t="s">
        <v>40</v>
      </c>
      <c r="C323" s="1" t="str">
        <f t="shared" si="13"/>
        <v>CHADWOOD-15B</v>
      </c>
      <c r="E323" s="14">
        <v>223</v>
      </c>
    </row>
    <row r="324" spans="1:5" ht="12.75">
      <c r="A324" s="48" t="s">
        <v>154</v>
      </c>
      <c r="B324" s="1" t="s">
        <v>6</v>
      </c>
      <c r="C324" s="1" t="str">
        <f t="shared" si="13"/>
        <v>CHADWOOD-15W</v>
      </c>
      <c r="E324" s="14">
        <v>150</v>
      </c>
    </row>
    <row r="325" spans="1:5" ht="12.75">
      <c r="A325" s="48" t="s">
        <v>154</v>
      </c>
      <c r="B325" s="1" t="s">
        <v>41</v>
      </c>
      <c r="C325" s="1" t="str">
        <f t="shared" si="13"/>
        <v>CHADWOOD-18B</v>
      </c>
      <c r="E325" s="14">
        <v>235</v>
      </c>
    </row>
    <row r="326" spans="1:5" ht="12.75">
      <c r="A326" s="48" t="s">
        <v>154</v>
      </c>
      <c r="B326" s="1" t="s">
        <v>37</v>
      </c>
      <c r="C326" s="1" t="str">
        <f t="shared" si="13"/>
        <v>CHADWOOD-18D</v>
      </c>
      <c r="E326" s="14">
        <v>339</v>
      </c>
    </row>
    <row r="327" spans="1:5" ht="12.75">
      <c r="A327" s="48" t="s">
        <v>154</v>
      </c>
      <c r="B327" s="1" t="s">
        <v>7</v>
      </c>
      <c r="C327" s="1" t="str">
        <f t="shared" si="13"/>
        <v>CHADWOOD-18BRB</v>
      </c>
      <c r="E327" s="14">
        <v>477</v>
      </c>
    </row>
    <row r="328" spans="1:5" ht="12.75">
      <c r="A328" s="48" t="s">
        <v>154</v>
      </c>
      <c r="B328" s="1" t="s">
        <v>8</v>
      </c>
      <c r="C328" s="1" t="str">
        <f t="shared" si="13"/>
        <v>CHADWOOD-18BRW</v>
      </c>
      <c r="E328" s="14">
        <v>407</v>
      </c>
    </row>
    <row r="329" spans="1:5" ht="12.75">
      <c r="A329" s="48" t="s">
        <v>154</v>
      </c>
      <c r="B329" s="1" t="s">
        <v>42</v>
      </c>
      <c r="C329" s="1" t="str">
        <f t="shared" si="13"/>
        <v>CHADWOOD-18SF</v>
      </c>
      <c r="E329" s="14">
        <v>118</v>
      </c>
    </row>
    <row r="330" spans="1:5" ht="12.75">
      <c r="A330" s="48" t="s">
        <v>154</v>
      </c>
      <c r="B330" s="1" t="s">
        <v>9</v>
      </c>
      <c r="C330" s="1" t="str">
        <f t="shared" si="13"/>
        <v>CHADWOOD-18W</v>
      </c>
      <c r="E330" s="14">
        <v>158</v>
      </c>
    </row>
    <row r="331" spans="1:5" ht="12.75">
      <c r="A331" s="48" t="s">
        <v>154</v>
      </c>
      <c r="B331" s="1" t="s">
        <v>43</v>
      </c>
      <c r="C331" s="1" t="str">
        <f t="shared" si="13"/>
        <v>CHADWOOD-21B</v>
      </c>
      <c r="E331" s="14">
        <v>258</v>
      </c>
    </row>
    <row r="332" spans="1:5" ht="12.75">
      <c r="A332" s="48" t="s">
        <v>154</v>
      </c>
      <c r="B332" s="1" t="s">
        <v>10</v>
      </c>
      <c r="C332" s="1" t="str">
        <f t="shared" si="13"/>
        <v>CHADWOOD-21W</v>
      </c>
      <c r="E332" s="14">
        <v>164</v>
      </c>
    </row>
    <row r="333" spans="1:5" ht="12.75">
      <c r="A333" s="48" t="s">
        <v>154</v>
      </c>
      <c r="B333" s="1" t="s">
        <v>38</v>
      </c>
      <c r="C333" s="1" t="str">
        <f t="shared" si="13"/>
        <v>CHADWOOD-24D</v>
      </c>
      <c r="E333" s="14">
        <v>384</v>
      </c>
    </row>
    <row r="334" spans="1:5" ht="12.75">
      <c r="A334" s="48" t="s">
        <v>154</v>
      </c>
      <c r="B334" s="1" t="s">
        <v>11</v>
      </c>
      <c r="C334" s="1" t="str">
        <f t="shared" si="13"/>
        <v>CHADWOOD-24A</v>
      </c>
      <c r="E334" s="14">
        <v>249</v>
      </c>
    </row>
    <row r="335" spans="1:5" ht="12.75">
      <c r="A335" s="48" t="s">
        <v>154</v>
      </c>
      <c r="B335" s="1" t="s">
        <v>44</v>
      </c>
      <c r="C335" s="1" t="str">
        <f t="shared" si="13"/>
        <v>CHADWOOD-24B</v>
      </c>
      <c r="E335" s="14">
        <v>277</v>
      </c>
    </row>
    <row r="336" spans="1:5" ht="12.75">
      <c r="A336" s="48" t="s">
        <v>154</v>
      </c>
      <c r="B336" s="1" t="s">
        <v>12</v>
      </c>
      <c r="C336" s="1" t="str">
        <f t="shared" si="13"/>
        <v>CHADWOOD-24BRB</v>
      </c>
      <c r="E336" s="14">
        <v>633</v>
      </c>
    </row>
    <row r="337" spans="1:5" ht="12.75">
      <c r="A337" s="48" t="s">
        <v>154</v>
      </c>
      <c r="B337" s="1" t="s">
        <v>13</v>
      </c>
      <c r="C337" s="1" t="str">
        <f t="shared" si="13"/>
        <v>CHADWOOD-24R</v>
      </c>
      <c r="E337" s="14">
        <v>158</v>
      </c>
    </row>
    <row r="338" spans="1:5" ht="12.75">
      <c r="A338" s="48" t="s">
        <v>154</v>
      </c>
      <c r="B338" s="1" t="s">
        <v>14</v>
      </c>
      <c r="C338" s="1" t="str">
        <f t="shared" si="13"/>
        <v>CHADWOOD-24W</v>
      </c>
      <c r="E338" s="14">
        <v>179</v>
      </c>
    </row>
    <row r="339" spans="1:5" ht="12.75">
      <c r="A339" s="48" t="s">
        <v>154</v>
      </c>
      <c r="B339" s="1" t="s">
        <v>15</v>
      </c>
      <c r="C339" s="1" t="str">
        <f t="shared" si="13"/>
        <v>CHADWOOD-24WC</v>
      </c>
      <c r="E339" s="14">
        <v>177</v>
      </c>
    </row>
    <row r="340" spans="1:5" ht="12.75">
      <c r="A340" s="48" t="s">
        <v>154</v>
      </c>
      <c r="B340" s="1" t="s">
        <v>16</v>
      </c>
      <c r="C340" s="1" t="str">
        <f t="shared" si="13"/>
        <v>CHADWOOD-24Y</v>
      </c>
      <c r="E340" s="14">
        <v>145</v>
      </c>
    </row>
    <row r="341" spans="1:5" ht="12.75">
      <c r="A341" s="48" t="s">
        <v>154</v>
      </c>
      <c r="B341" s="16" t="s">
        <v>130</v>
      </c>
      <c r="C341" s="1" t="str">
        <f t="shared" si="13"/>
        <v>CHADWOOD-27B</v>
      </c>
      <c r="D341" s="1" t="s">
        <v>133</v>
      </c>
      <c r="E341" s="85">
        <v>305</v>
      </c>
    </row>
    <row r="342" spans="1:5" ht="12.75">
      <c r="A342" s="48" t="s">
        <v>154</v>
      </c>
      <c r="B342" s="1" t="s">
        <v>17</v>
      </c>
      <c r="C342" s="1" t="str">
        <f aca="true" t="shared" si="14" ref="C342:C388">CONCATENATE(A342,"-",B342)</f>
        <v>CHADWOOD-27W</v>
      </c>
      <c r="E342" s="14">
        <v>223</v>
      </c>
    </row>
    <row r="343" spans="1:5" ht="12.75">
      <c r="A343" s="48" t="s">
        <v>154</v>
      </c>
      <c r="B343" s="1" t="s">
        <v>45</v>
      </c>
      <c r="C343" s="1" t="str">
        <f t="shared" si="14"/>
        <v>CHADWOOD-30B</v>
      </c>
      <c r="E343" s="14">
        <v>338</v>
      </c>
    </row>
    <row r="344" spans="1:5" ht="12.75">
      <c r="A344" s="48" t="s">
        <v>154</v>
      </c>
      <c r="B344" s="1" t="s">
        <v>18</v>
      </c>
      <c r="C344" s="1" t="str">
        <f t="shared" si="14"/>
        <v>CHADWOOD-30OU</v>
      </c>
      <c r="E344" s="14">
        <v>814</v>
      </c>
    </row>
    <row r="345" spans="1:5" ht="12.75">
      <c r="A345" s="48" t="s">
        <v>154</v>
      </c>
      <c r="B345" s="1" t="s">
        <v>19</v>
      </c>
      <c r="C345" s="1" t="str">
        <f t="shared" si="14"/>
        <v>CHADWOOD-30R</v>
      </c>
      <c r="E345" s="14">
        <v>186</v>
      </c>
    </row>
    <row r="346" spans="1:5" ht="12.75">
      <c r="A346" s="48" t="s">
        <v>154</v>
      </c>
      <c r="B346" s="1" t="s">
        <v>46</v>
      </c>
      <c r="C346" s="1" t="str">
        <f t="shared" si="14"/>
        <v>CHADWOOD-30RBS</v>
      </c>
      <c r="E346" s="14">
        <v>284</v>
      </c>
    </row>
    <row r="347" spans="1:5" ht="12.75">
      <c r="A347" s="48" t="s">
        <v>154</v>
      </c>
      <c r="B347" s="1" t="s">
        <v>20</v>
      </c>
      <c r="C347" s="1" t="str">
        <f t="shared" si="14"/>
        <v>CHADWOOD-30W</v>
      </c>
      <c r="E347" s="14">
        <v>235</v>
      </c>
    </row>
    <row r="348" spans="1:5" ht="12.75">
      <c r="A348" s="48" t="s">
        <v>154</v>
      </c>
      <c r="B348" s="1" t="s">
        <v>21</v>
      </c>
      <c r="C348" s="1" t="str">
        <f t="shared" si="14"/>
        <v>CHADWOOD-30X</v>
      </c>
      <c r="E348" s="14">
        <v>164</v>
      </c>
    </row>
    <row r="349" spans="1:5" ht="12.75">
      <c r="A349" s="48" t="s">
        <v>154</v>
      </c>
      <c r="B349" s="1" t="s">
        <v>22</v>
      </c>
      <c r="C349" s="1" t="str">
        <f t="shared" si="14"/>
        <v>CHADWOOD-30X12</v>
      </c>
      <c r="E349" s="14">
        <v>154</v>
      </c>
    </row>
    <row r="350" spans="1:5" ht="12.75">
      <c r="A350" s="48" t="s">
        <v>154</v>
      </c>
      <c r="B350" s="1" t="s">
        <v>23</v>
      </c>
      <c r="C350" s="1" t="str">
        <f t="shared" si="14"/>
        <v>CHADWOOD-30Y</v>
      </c>
      <c r="E350" s="14">
        <v>175</v>
      </c>
    </row>
    <row r="351" spans="1:5" ht="12.75">
      <c r="A351" s="48" t="s">
        <v>154</v>
      </c>
      <c r="B351" s="1" t="s">
        <v>24</v>
      </c>
      <c r="C351" s="1" t="str">
        <f t="shared" si="14"/>
        <v>CHADWOOD-33W</v>
      </c>
      <c r="E351" s="14">
        <v>239</v>
      </c>
    </row>
    <row r="352" spans="1:5" ht="12.75">
      <c r="A352" s="48" t="s">
        <v>154</v>
      </c>
      <c r="B352" s="16" t="s">
        <v>132</v>
      </c>
      <c r="C352" s="1" t="str">
        <f t="shared" si="14"/>
        <v>CHADWOOD-33B</v>
      </c>
      <c r="D352" s="1" t="s">
        <v>133</v>
      </c>
      <c r="E352" s="85">
        <v>350</v>
      </c>
    </row>
    <row r="353" spans="1:5" ht="12.75">
      <c r="A353" s="48" t="s">
        <v>154</v>
      </c>
      <c r="B353" s="16" t="s">
        <v>131</v>
      </c>
      <c r="C353" s="1" t="str">
        <f t="shared" si="14"/>
        <v>CHADWOOD-33RBS</v>
      </c>
      <c r="D353" s="1" t="s">
        <v>133</v>
      </c>
      <c r="E353" s="85">
        <v>288</v>
      </c>
    </row>
    <row r="354" spans="1:5" ht="12.75">
      <c r="A354" s="48" t="s">
        <v>154</v>
      </c>
      <c r="B354" s="1" t="s">
        <v>25</v>
      </c>
      <c r="C354" s="1" t="str">
        <f t="shared" si="14"/>
        <v>CHADWOOD-33X</v>
      </c>
      <c r="E354" s="14">
        <v>168</v>
      </c>
    </row>
    <row r="355" spans="1:5" ht="12.75">
      <c r="A355" s="48" t="s">
        <v>154</v>
      </c>
      <c r="B355" s="1" t="s">
        <v>47</v>
      </c>
      <c r="C355" s="1" t="str">
        <f t="shared" si="14"/>
        <v>CHADWOOD-36B</v>
      </c>
      <c r="E355" s="14">
        <v>361</v>
      </c>
    </row>
    <row r="356" spans="1:5" ht="12.75">
      <c r="A356" s="48" t="s">
        <v>154</v>
      </c>
      <c r="B356" s="1" t="s">
        <v>48</v>
      </c>
      <c r="C356" s="1" t="str">
        <f t="shared" si="14"/>
        <v>CHADWOOD-36B-P</v>
      </c>
      <c r="E356" s="14">
        <v>536</v>
      </c>
    </row>
    <row r="357" spans="1:5" ht="12.75">
      <c r="A357" s="48" t="s">
        <v>154</v>
      </c>
      <c r="B357" s="1" t="s">
        <v>49</v>
      </c>
      <c r="C357" s="1" t="str">
        <f t="shared" si="14"/>
        <v>CHADWOOD-36LS</v>
      </c>
      <c r="E357" s="14">
        <v>496</v>
      </c>
    </row>
    <row r="358" spans="1:5" ht="12.75">
      <c r="A358" s="48" t="s">
        <v>154</v>
      </c>
      <c r="B358" s="1" t="s">
        <v>26</v>
      </c>
      <c r="C358" s="1" t="str">
        <f t="shared" si="14"/>
        <v>CHADWOOD-36R</v>
      </c>
      <c r="E358" s="14">
        <v>196</v>
      </c>
    </row>
    <row r="359" spans="1:5" ht="12.75">
      <c r="A359" s="48" t="s">
        <v>154</v>
      </c>
      <c r="B359" s="1" t="s">
        <v>50</v>
      </c>
      <c r="C359" s="1" t="str">
        <f t="shared" si="14"/>
        <v>CHADWOOD-36RBS</v>
      </c>
      <c r="E359" s="14">
        <v>301</v>
      </c>
    </row>
    <row r="360" spans="1:5" ht="12.75">
      <c r="A360" s="48" t="s">
        <v>154</v>
      </c>
      <c r="B360" s="1" t="s">
        <v>27</v>
      </c>
      <c r="C360" s="1" t="str">
        <f t="shared" si="14"/>
        <v>CHADWOOD-36W</v>
      </c>
      <c r="E360" s="14">
        <v>249</v>
      </c>
    </row>
    <row r="361" spans="1:5" ht="12.75">
      <c r="A361" s="48" t="s">
        <v>154</v>
      </c>
      <c r="B361" s="1" t="s">
        <v>28</v>
      </c>
      <c r="C361" s="1" t="str">
        <f t="shared" si="14"/>
        <v>CHADWOOD-36WC</v>
      </c>
      <c r="E361" s="14">
        <v>223</v>
      </c>
    </row>
    <row r="362" spans="1:5" ht="12.75">
      <c r="A362" s="48" t="s">
        <v>154</v>
      </c>
      <c r="B362" s="1" t="s">
        <v>29</v>
      </c>
      <c r="C362" s="1" t="str">
        <f t="shared" si="14"/>
        <v>CHADWOOD-36X</v>
      </c>
      <c r="E362" s="14">
        <v>173</v>
      </c>
    </row>
    <row r="363" spans="1:5" ht="12.75">
      <c r="A363" s="48" t="s">
        <v>154</v>
      </c>
      <c r="B363" s="1" t="s">
        <v>30</v>
      </c>
      <c r="C363" s="1" t="str">
        <f t="shared" si="14"/>
        <v>CHADWOOD-36X12</v>
      </c>
      <c r="E363" s="14">
        <v>163</v>
      </c>
    </row>
    <row r="364" spans="1:5" ht="12.75">
      <c r="A364" s="48" t="s">
        <v>154</v>
      </c>
      <c r="B364" s="1" t="s">
        <v>31</v>
      </c>
      <c r="C364" s="1" t="str">
        <f t="shared" si="14"/>
        <v>CHADWOOD-36Y</v>
      </c>
      <c r="E364" s="14">
        <v>184</v>
      </c>
    </row>
    <row r="365" spans="1:5" ht="12.75">
      <c r="A365" s="48" t="s">
        <v>154</v>
      </c>
      <c r="B365" s="1" t="s">
        <v>51</v>
      </c>
      <c r="C365" s="1" t="str">
        <f t="shared" si="14"/>
        <v>CHADWOOD-39BC</v>
      </c>
      <c r="E365" s="14">
        <v>300</v>
      </c>
    </row>
    <row r="366" spans="1:5" ht="12.75">
      <c r="A366" s="48" t="s">
        <v>154</v>
      </c>
      <c r="B366" s="1" t="s">
        <v>52</v>
      </c>
      <c r="C366" s="1" t="str">
        <f t="shared" si="14"/>
        <v>CHADWOOD-42B</v>
      </c>
      <c r="E366" s="14">
        <v>393</v>
      </c>
    </row>
    <row r="367" spans="1:5" ht="12.75">
      <c r="A367" s="48" t="s">
        <v>154</v>
      </c>
      <c r="B367" s="1" t="s">
        <v>53</v>
      </c>
      <c r="C367" s="1" t="str">
        <f t="shared" si="14"/>
        <v>CHADWOOD-42BC</v>
      </c>
      <c r="E367" s="14">
        <v>318</v>
      </c>
    </row>
    <row r="368" spans="1:5" ht="12.75">
      <c r="A368" s="48" t="s">
        <v>154</v>
      </c>
      <c r="B368" s="1" t="s">
        <v>54</v>
      </c>
      <c r="C368" s="1" t="str">
        <f t="shared" si="14"/>
        <v>CHADWOOD-42RBS</v>
      </c>
      <c r="E368" s="14">
        <v>331</v>
      </c>
    </row>
    <row r="369" spans="1:5" ht="12.75">
      <c r="A369" s="48" t="s">
        <v>154</v>
      </c>
      <c r="B369" s="1" t="s">
        <v>32</v>
      </c>
      <c r="C369" s="1" t="str">
        <f t="shared" si="14"/>
        <v>CHADWOOD-42W</v>
      </c>
      <c r="E369" s="14">
        <v>264</v>
      </c>
    </row>
    <row r="370" spans="1:5" ht="12.75">
      <c r="A370" s="48" t="s">
        <v>154</v>
      </c>
      <c r="B370" s="92" t="s">
        <v>33</v>
      </c>
      <c r="C370" s="1" t="str">
        <f>CONCATENATE(A370,"-",B370)</f>
        <v>CHADWOOD-42WC</v>
      </c>
      <c r="E370" s="14">
        <v>254</v>
      </c>
    </row>
    <row r="371" spans="1:5" ht="12.75">
      <c r="A371" s="48" t="s">
        <v>154</v>
      </c>
      <c r="B371" s="1" t="s">
        <v>55</v>
      </c>
      <c r="C371" s="1" t="str">
        <f t="shared" si="14"/>
        <v>CHADWOOD-48B</v>
      </c>
      <c r="E371" s="14">
        <v>415</v>
      </c>
    </row>
    <row r="372" spans="1:5" ht="12.75">
      <c r="A372" s="48" t="s">
        <v>154</v>
      </c>
      <c r="B372" s="1" t="s">
        <v>56</v>
      </c>
      <c r="C372" s="1" t="str">
        <f t="shared" si="14"/>
        <v>CHADWOOD-48BC-P</v>
      </c>
      <c r="E372" s="14">
        <v>550</v>
      </c>
    </row>
    <row r="373" spans="1:5" ht="12.75">
      <c r="A373" s="48" t="s">
        <v>154</v>
      </c>
      <c r="B373" s="1" t="s">
        <v>57</v>
      </c>
      <c r="C373" s="1" t="str">
        <f t="shared" si="14"/>
        <v>CHADWOOD-48B-P</v>
      </c>
      <c r="E373" s="14">
        <v>621</v>
      </c>
    </row>
    <row r="374" spans="1:5" ht="12.75">
      <c r="A374" s="48" t="s">
        <v>154</v>
      </c>
      <c r="B374" s="1" t="s">
        <v>34</v>
      </c>
      <c r="C374" s="1" t="str">
        <f t="shared" si="14"/>
        <v>CHADWOOD-48W</v>
      </c>
      <c r="E374" s="14">
        <v>306</v>
      </c>
    </row>
    <row r="375" spans="1:5" ht="12.75">
      <c r="A375" s="48" t="s">
        <v>154</v>
      </c>
      <c r="B375" s="1" t="s">
        <v>66</v>
      </c>
      <c r="C375" s="1" t="str">
        <f t="shared" si="14"/>
        <v>CHADWOOD-60SB</v>
      </c>
      <c r="E375" s="14">
        <v>534</v>
      </c>
    </row>
    <row r="376" spans="1:5" ht="12.75">
      <c r="A376" s="48" t="s">
        <v>154</v>
      </c>
      <c r="B376" s="1" t="s">
        <v>58</v>
      </c>
      <c r="C376" s="1" t="str">
        <f t="shared" si="14"/>
        <v>CHADWOOD-9T</v>
      </c>
      <c r="E376" s="14">
        <v>186</v>
      </c>
    </row>
    <row r="377" spans="1:5" ht="12.75">
      <c r="A377" s="48" t="s">
        <v>154</v>
      </c>
      <c r="B377" s="1" t="s">
        <v>35</v>
      </c>
      <c r="C377" s="1" t="str">
        <f t="shared" si="14"/>
        <v>CHADWOOD-9W</v>
      </c>
      <c r="E377" s="14">
        <v>126</v>
      </c>
    </row>
    <row r="378" spans="1:5" s="96" customFormat="1" ht="12.75">
      <c r="A378" s="101" t="s">
        <v>154</v>
      </c>
      <c r="B378" s="100" t="s">
        <v>177</v>
      </c>
      <c r="C378" s="95" t="str">
        <f t="shared" si="14"/>
        <v>CHADWOOD-9WT</v>
      </c>
      <c r="E378" s="94">
        <v>167</v>
      </c>
    </row>
    <row r="379" spans="1:5" ht="12.75">
      <c r="A379" s="48" t="s">
        <v>154</v>
      </c>
      <c r="B379" s="1" t="s">
        <v>142</v>
      </c>
      <c r="C379" s="1" t="str">
        <f t="shared" si="14"/>
        <v>CHADWOOD-SFRONT</v>
      </c>
      <c r="D379" s="1" t="s">
        <v>2</v>
      </c>
      <c r="E379" s="14">
        <v>118</v>
      </c>
    </row>
    <row r="380" spans="1:5" ht="12.75">
      <c r="A380" s="48" t="s">
        <v>154</v>
      </c>
      <c r="B380" s="1" t="s">
        <v>59</v>
      </c>
      <c r="C380" s="1" t="str">
        <f t="shared" si="14"/>
        <v>CHADWOOD-V12B</v>
      </c>
      <c r="E380" s="14">
        <v>209</v>
      </c>
    </row>
    <row r="381" spans="1:5" ht="12.75">
      <c r="A381" s="48" t="s">
        <v>154</v>
      </c>
      <c r="B381" s="1" t="s">
        <v>39</v>
      </c>
      <c r="C381" s="1" t="str">
        <f t="shared" si="14"/>
        <v>CHADWOOD-V15D</v>
      </c>
      <c r="E381" s="14">
        <v>290</v>
      </c>
    </row>
    <row r="382" spans="1:5" ht="12.75">
      <c r="A382" s="48" t="s">
        <v>154</v>
      </c>
      <c r="B382" s="1" t="s">
        <v>60</v>
      </c>
      <c r="C382" s="1" t="str">
        <f t="shared" si="14"/>
        <v>CHADWOOD-V24S</v>
      </c>
      <c r="E382" s="14">
        <v>246</v>
      </c>
    </row>
    <row r="383" spans="1:5" ht="12.75">
      <c r="A383" s="48" t="s">
        <v>154</v>
      </c>
      <c r="B383" s="1" t="s">
        <v>61</v>
      </c>
      <c r="C383" s="1" t="str">
        <f t="shared" si="14"/>
        <v>CHADWOOD-V30S</v>
      </c>
      <c r="E383" s="14">
        <v>271</v>
      </c>
    </row>
    <row r="384" spans="1:5" ht="12.75">
      <c r="A384" s="48" t="s">
        <v>154</v>
      </c>
      <c r="B384" s="1" t="s">
        <v>62</v>
      </c>
      <c r="C384" s="1" t="str">
        <f t="shared" si="14"/>
        <v>CHADWOOD-V36SD</v>
      </c>
      <c r="E384" s="14">
        <v>368</v>
      </c>
    </row>
    <row r="385" spans="1:5" ht="12.75">
      <c r="A385" s="48" t="s">
        <v>154</v>
      </c>
      <c r="B385" s="1" t="s">
        <v>63</v>
      </c>
      <c r="C385" s="1" t="str">
        <f t="shared" si="14"/>
        <v>CHADWOOD-V42S</v>
      </c>
      <c r="E385" s="14">
        <v>383</v>
      </c>
    </row>
    <row r="386" spans="1:5" ht="12.75">
      <c r="A386" s="48" t="s">
        <v>154</v>
      </c>
      <c r="B386" s="1" t="s">
        <v>64</v>
      </c>
      <c r="C386" s="1" t="str">
        <f t="shared" si="14"/>
        <v>CHADWOOD-V48S</v>
      </c>
      <c r="E386" s="14">
        <v>405</v>
      </c>
    </row>
    <row r="387" spans="1:5" ht="12.75">
      <c r="A387" s="48" t="s">
        <v>154</v>
      </c>
      <c r="B387" s="16" t="s">
        <v>134</v>
      </c>
      <c r="C387" s="1" t="str">
        <f t="shared" si="14"/>
        <v>CHADWOOD-V12BT</v>
      </c>
      <c r="D387" s="1" t="s">
        <v>141</v>
      </c>
      <c r="E387" s="85">
        <v>0</v>
      </c>
    </row>
    <row r="388" spans="1:5" ht="12.75">
      <c r="A388" s="48" t="s">
        <v>154</v>
      </c>
      <c r="B388" s="16" t="s">
        <v>135</v>
      </c>
      <c r="C388" s="1" t="str">
        <f t="shared" si="14"/>
        <v>CHADWOOD-V15DT</v>
      </c>
      <c r="D388" s="1" t="s">
        <v>141</v>
      </c>
      <c r="E388" s="85">
        <v>0</v>
      </c>
    </row>
    <row r="389" spans="1:5" ht="12.75">
      <c r="A389" s="48" t="s">
        <v>154</v>
      </c>
      <c r="B389" s="16" t="s">
        <v>136</v>
      </c>
      <c r="C389" s="1" t="str">
        <f aca="true" t="shared" si="15" ref="C389:C478">CONCATENATE(A389,"-",B389)</f>
        <v>CHADWOOD-V24ST</v>
      </c>
      <c r="D389" s="1" t="s">
        <v>141</v>
      </c>
      <c r="E389" s="85">
        <v>0</v>
      </c>
    </row>
    <row r="390" spans="1:5" ht="12.75">
      <c r="A390" s="48" t="s">
        <v>154</v>
      </c>
      <c r="B390" s="16" t="s">
        <v>137</v>
      </c>
      <c r="C390" s="1" t="str">
        <f t="shared" si="15"/>
        <v>CHADWOOD-V30ST</v>
      </c>
      <c r="D390" s="1" t="s">
        <v>141</v>
      </c>
      <c r="E390" s="85">
        <v>0</v>
      </c>
    </row>
    <row r="391" spans="1:5" ht="12.75">
      <c r="A391" s="91" t="s">
        <v>154</v>
      </c>
      <c r="B391" s="97" t="s">
        <v>179</v>
      </c>
      <c r="C391" s="16" t="str">
        <f t="shared" si="15"/>
        <v>CHADWOOD-V36S</v>
      </c>
      <c r="E391" s="85">
        <v>301</v>
      </c>
    </row>
    <row r="392" spans="1:5" ht="12.75">
      <c r="A392" s="91" t="s">
        <v>154</v>
      </c>
      <c r="B392" s="97" t="s">
        <v>180</v>
      </c>
      <c r="C392" s="16" t="str">
        <f t="shared" si="15"/>
        <v>CHADWOOD-V36ST</v>
      </c>
      <c r="D392" s="1" t="s">
        <v>141</v>
      </c>
      <c r="E392" s="85">
        <v>0</v>
      </c>
    </row>
    <row r="393" spans="1:5" ht="12.75">
      <c r="A393" s="48" t="s">
        <v>154</v>
      </c>
      <c r="B393" s="16" t="s">
        <v>138</v>
      </c>
      <c r="C393" s="1" t="str">
        <f t="shared" si="15"/>
        <v>CHADWOOD-V36SDT</v>
      </c>
      <c r="D393" s="92" t="s">
        <v>141</v>
      </c>
      <c r="E393" s="85">
        <v>0</v>
      </c>
    </row>
    <row r="394" spans="1:5" ht="12.75">
      <c r="A394" s="48" t="s">
        <v>154</v>
      </c>
      <c r="B394" s="16" t="s">
        <v>139</v>
      </c>
      <c r="C394" s="1" t="str">
        <f t="shared" si="15"/>
        <v>CHADWOOD-V42ST</v>
      </c>
      <c r="D394" s="1" t="s">
        <v>141</v>
      </c>
      <c r="E394" s="85">
        <v>0</v>
      </c>
    </row>
    <row r="395" spans="1:5" ht="12.75">
      <c r="A395" s="48" t="s">
        <v>154</v>
      </c>
      <c r="B395" s="16" t="s">
        <v>140</v>
      </c>
      <c r="C395" s="1" t="str">
        <f t="shared" si="15"/>
        <v>CHADWOOD-V48ST</v>
      </c>
      <c r="D395" s="1" t="s">
        <v>141</v>
      </c>
      <c r="E395" s="85">
        <v>0</v>
      </c>
    </row>
    <row r="396" spans="1:5" ht="12.75">
      <c r="A396" s="48" t="s">
        <v>154</v>
      </c>
      <c r="B396" s="1" t="s">
        <v>67</v>
      </c>
      <c r="C396" s="1" t="str">
        <f t="shared" si="15"/>
        <v>CHADWOOD-12WT</v>
      </c>
      <c r="E396" s="14">
        <v>180</v>
      </c>
    </row>
    <row r="397" spans="1:5" ht="12.75">
      <c r="A397" s="48" t="s">
        <v>154</v>
      </c>
      <c r="B397" s="1" t="s">
        <v>68</v>
      </c>
      <c r="C397" s="1" t="str">
        <f t="shared" si="15"/>
        <v>CHADWOOD-15WT</v>
      </c>
      <c r="E397" s="14">
        <v>186</v>
      </c>
    </row>
    <row r="398" spans="1:5" ht="12.75">
      <c r="A398" s="48" t="s">
        <v>154</v>
      </c>
      <c r="B398" s="1" t="s">
        <v>69</v>
      </c>
      <c r="C398" s="1" t="str">
        <f t="shared" si="15"/>
        <v>CHADWOOD-18WT</v>
      </c>
      <c r="E398" s="14">
        <v>196</v>
      </c>
    </row>
    <row r="399" spans="1:5" ht="12.75">
      <c r="A399" s="48" t="s">
        <v>154</v>
      </c>
      <c r="B399" s="1" t="s">
        <v>70</v>
      </c>
      <c r="C399" s="1" t="str">
        <f t="shared" si="15"/>
        <v>CHADWOOD-21WT</v>
      </c>
      <c r="E399" s="14">
        <v>206</v>
      </c>
    </row>
    <row r="400" spans="1:5" ht="12.75">
      <c r="A400" s="48" t="s">
        <v>154</v>
      </c>
      <c r="B400" s="1" t="s">
        <v>71</v>
      </c>
      <c r="C400" s="1" t="str">
        <f t="shared" si="15"/>
        <v>CHADWOOD-24WT</v>
      </c>
      <c r="E400" s="14">
        <v>222</v>
      </c>
    </row>
    <row r="401" spans="1:5" ht="12.75">
      <c r="A401" s="48" t="s">
        <v>154</v>
      </c>
      <c r="B401" s="1" t="s">
        <v>72</v>
      </c>
      <c r="C401" s="1" t="str">
        <f t="shared" si="15"/>
        <v>CHADWOOD-27WT</v>
      </c>
      <c r="E401" s="14">
        <v>266</v>
      </c>
    </row>
    <row r="402" spans="1:5" ht="12.75">
      <c r="A402" s="48" t="s">
        <v>154</v>
      </c>
      <c r="B402" s="1" t="s">
        <v>73</v>
      </c>
      <c r="C402" s="1" t="str">
        <f t="shared" si="15"/>
        <v>CHADWOOD-30WT</v>
      </c>
      <c r="E402" s="14">
        <v>279</v>
      </c>
    </row>
    <row r="403" spans="1:5" ht="12.75">
      <c r="A403" s="48" t="s">
        <v>154</v>
      </c>
      <c r="B403" s="1" t="s">
        <v>74</v>
      </c>
      <c r="C403" s="1" t="str">
        <f t="shared" si="15"/>
        <v>CHADWOOD-33WT</v>
      </c>
      <c r="E403" s="14">
        <v>284</v>
      </c>
    </row>
    <row r="404" spans="1:5" ht="12.75">
      <c r="A404" s="48" t="s">
        <v>154</v>
      </c>
      <c r="B404" s="1" t="s">
        <v>75</v>
      </c>
      <c r="C404" s="1" t="str">
        <f t="shared" si="15"/>
        <v>CHADWOOD-36WT</v>
      </c>
      <c r="E404" s="14">
        <v>310</v>
      </c>
    </row>
    <row r="405" spans="1:5" ht="12.75">
      <c r="A405" s="48" t="s">
        <v>154</v>
      </c>
      <c r="B405" s="1" t="s">
        <v>76</v>
      </c>
      <c r="C405" s="1" t="str">
        <f t="shared" si="15"/>
        <v>CHADWOOD-24WCT</v>
      </c>
      <c r="E405" s="14">
        <v>206</v>
      </c>
    </row>
    <row r="406" spans="1:5" ht="12.75">
      <c r="A406" s="48" t="s">
        <v>154</v>
      </c>
      <c r="B406" s="1" t="s">
        <v>77</v>
      </c>
      <c r="C406" s="1" t="str">
        <f t="shared" si="15"/>
        <v>CHADWOOD-36WCT</v>
      </c>
      <c r="E406" s="14">
        <v>266</v>
      </c>
    </row>
    <row r="407" spans="1:5" ht="12.75">
      <c r="A407" s="48" t="s">
        <v>154</v>
      </c>
      <c r="B407" s="1" t="s">
        <v>78</v>
      </c>
      <c r="C407" s="1" t="str">
        <f t="shared" si="15"/>
        <v>CHADWOOD-24AT</v>
      </c>
      <c r="E407" s="14">
        <v>310</v>
      </c>
    </row>
    <row r="408" spans="1:5" ht="12.75">
      <c r="A408" s="48" t="s">
        <v>154</v>
      </c>
      <c r="B408" s="1" t="s">
        <v>79</v>
      </c>
      <c r="C408" s="1" t="str">
        <f t="shared" si="15"/>
        <v>CHADWOOD-30OUT</v>
      </c>
      <c r="E408" s="14">
        <v>1015</v>
      </c>
    </row>
    <row r="409" spans="1:5" ht="12.75">
      <c r="A409" s="48" t="s">
        <v>154</v>
      </c>
      <c r="B409" s="1" t="s">
        <v>80</v>
      </c>
      <c r="C409" s="1" t="str">
        <f t="shared" si="15"/>
        <v>CHADWOOD-18BRWT</v>
      </c>
      <c r="E409" s="14">
        <v>474</v>
      </c>
    </row>
    <row r="410" spans="1:5" ht="12.75">
      <c r="A410" s="48" t="s">
        <v>154</v>
      </c>
      <c r="B410" s="1" t="s">
        <v>81</v>
      </c>
      <c r="C410" s="1" t="str">
        <f t="shared" si="15"/>
        <v>CHADWOOD-18BRBT</v>
      </c>
      <c r="E410" s="14">
        <v>554</v>
      </c>
    </row>
    <row r="411" spans="1:5" ht="12.75">
      <c r="A411" s="48" t="s">
        <v>154</v>
      </c>
      <c r="B411" s="1" t="s">
        <v>82</v>
      </c>
      <c r="C411" s="1" t="str">
        <f t="shared" si="15"/>
        <v>CHADWOOD-24BRBT</v>
      </c>
      <c r="E411" s="14">
        <v>790</v>
      </c>
    </row>
    <row r="412" spans="1:5" ht="12.75">
      <c r="A412" s="48" t="s">
        <v>154</v>
      </c>
      <c r="B412" s="1" t="s">
        <v>216</v>
      </c>
      <c r="C412" s="1" t="str">
        <f t="shared" si="15"/>
        <v>CHADWOOD-H12B</v>
      </c>
      <c r="E412" s="85">
        <v>240.35</v>
      </c>
    </row>
    <row r="413" spans="1:5" ht="12.75">
      <c r="A413" s="48" t="s">
        <v>154</v>
      </c>
      <c r="B413" s="1" t="s">
        <v>217</v>
      </c>
      <c r="C413" s="1" t="str">
        <f t="shared" si="15"/>
        <v>CHADWOOD-H15B</v>
      </c>
      <c r="E413" s="85">
        <v>256.45</v>
      </c>
    </row>
    <row r="414" spans="1:5" ht="12.75">
      <c r="A414" s="48" t="s">
        <v>154</v>
      </c>
      <c r="B414" s="1" t="s">
        <v>218</v>
      </c>
      <c r="C414" s="1" t="str">
        <f t="shared" si="15"/>
        <v>CHADWOOD-H18B</v>
      </c>
      <c r="E414" s="85">
        <v>270.25</v>
      </c>
    </row>
    <row r="415" spans="1:5" ht="12.75">
      <c r="A415" s="48" t="s">
        <v>154</v>
      </c>
      <c r="B415" s="1" t="s">
        <v>219</v>
      </c>
      <c r="C415" s="1" t="str">
        <f t="shared" si="15"/>
        <v>CHADWOOD-H21B</v>
      </c>
      <c r="E415" s="85">
        <v>296.7</v>
      </c>
    </row>
    <row r="416" spans="1:5" ht="12.75">
      <c r="A416" s="48" t="s">
        <v>154</v>
      </c>
      <c r="B416" s="1" t="s">
        <v>220</v>
      </c>
      <c r="C416" s="1" t="str">
        <f t="shared" si="15"/>
        <v>CHADWOOD-H24B</v>
      </c>
      <c r="E416" s="85">
        <v>318.55</v>
      </c>
    </row>
    <row r="417" spans="1:5" ht="12.75">
      <c r="A417" s="48" t="s">
        <v>154</v>
      </c>
      <c r="B417" s="1" t="s">
        <v>221</v>
      </c>
      <c r="C417" s="1" t="str">
        <f t="shared" si="15"/>
        <v>CHADWOOD-H27B</v>
      </c>
      <c r="E417" s="85">
        <v>350.75</v>
      </c>
    </row>
    <row r="418" spans="1:5" ht="12.75">
      <c r="A418" s="48" t="s">
        <v>154</v>
      </c>
      <c r="B418" s="1" t="s">
        <v>222</v>
      </c>
      <c r="C418" s="1" t="str">
        <f t="shared" si="15"/>
        <v>CHADWOOD-H30B</v>
      </c>
      <c r="E418" s="85">
        <v>388.7</v>
      </c>
    </row>
    <row r="419" spans="1:5" ht="12.75">
      <c r="A419" s="48" t="s">
        <v>154</v>
      </c>
      <c r="B419" s="1" t="s">
        <v>223</v>
      </c>
      <c r="C419" s="1" t="str">
        <f t="shared" si="15"/>
        <v>CHADWOOD-H33B</v>
      </c>
      <c r="E419" s="85">
        <v>402.5</v>
      </c>
    </row>
    <row r="420" spans="1:5" ht="12.75">
      <c r="A420" s="48" t="s">
        <v>154</v>
      </c>
      <c r="B420" s="1" t="s">
        <v>224</v>
      </c>
      <c r="C420" s="1" t="str">
        <f t="shared" si="15"/>
        <v>CHADWOOD-H36B</v>
      </c>
      <c r="E420" s="85">
        <v>415.15</v>
      </c>
    </row>
    <row r="421" spans="1:5" ht="12.75">
      <c r="A421" s="48" t="s">
        <v>154</v>
      </c>
      <c r="B421" s="1" t="s">
        <v>225</v>
      </c>
      <c r="C421" s="1" t="str">
        <f t="shared" si="15"/>
        <v>CHADWOOD-H42B</v>
      </c>
      <c r="E421" s="85">
        <v>451.95</v>
      </c>
    </row>
    <row r="422" spans="1:5" ht="12.75">
      <c r="A422" s="48" t="s">
        <v>154</v>
      </c>
      <c r="B422" s="1" t="s">
        <v>226</v>
      </c>
      <c r="C422" s="1" t="str">
        <f t="shared" si="15"/>
        <v>CHADWOOD-H48B</v>
      </c>
      <c r="E422" s="85">
        <v>477.25</v>
      </c>
    </row>
    <row r="423" spans="1:5" ht="12.75">
      <c r="A423" s="48" t="s">
        <v>154</v>
      </c>
      <c r="B423" s="1" t="s">
        <v>227</v>
      </c>
      <c r="C423" s="1" t="str">
        <f t="shared" si="15"/>
        <v>CHADWOOD-H15D</v>
      </c>
      <c r="E423" s="85">
        <v>366.85</v>
      </c>
    </row>
    <row r="424" spans="1:5" ht="12.75">
      <c r="A424" s="48" t="s">
        <v>154</v>
      </c>
      <c r="B424" s="1" t="s">
        <v>228</v>
      </c>
      <c r="C424" s="1" t="str">
        <f t="shared" si="15"/>
        <v>CHADWOOD-H18D</v>
      </c>
      <c r="E424" s="85">
        <v>389.85</v>
      </c>
    </row>
    <row r="425" spans="1:5" ht="12.75">
      <c r="A425" s="48" t="s">
        <v>154</v>
      </c>
      <c r="B425" s="1" t="s">
        <v>229</v>
      </c>
      <c r="C425" s="1" t="str">
        <f t="shared" si="15"/>
        <v>CHADWOOD-H24D</v>
      </c>
      <c r="E425" s="85">
        <v>441.6</v>
      </c>
    </row>
    <row r="426" spans="1:5" ht="12.75">
      <c r="A426" s="48" t="s">
        <v>154</v>
      </c>
      <c r="B426" s="1" t="s">
        <v>230</v>
      </c>
      <c r="C426" s="1" t="str">
        <f t="shared" si="15"/>
        <v>CHADWOOD-H39BC</v>
      </c>
      <c r="E426" s="85">
        <v>345</v>
      </c>
    </row>
    <row r="427" spans="1:5" ht="12.75">
      <c r="A427" s="48" t="s">
        <v>154</v>
      </c>
      <c r="B427" s="1" t="s">
        <v>231</v>
      </c>
      <c r="C427" s="1" t="str">
        <f t="shared" si="15"/>
        <v>CHADWOOD-H42BC</v>
      </c>
      <c r="E427" s="85">
        <v>365.7</v>
      </c>
    </row>
    <row r="428" spans="1:5" ht="12.75">
      <c r="A428" s="48" t="s">
        <v>154</v>
      </c>
      <c r="B428" s="1" t="s">
        <v>232</v>
      </c>
      <c r="C428" s="1" t="str">
        <f aca="true" t="shared" si="16" ref="C428:C446">CONCATENATE(A428,"-",B428)</f>
        <v>CHADWOOD-UD9T</v>
      </c>
      <c r="E428" s="85">
        <v>213.9</v>
      </c>
    </row>
    <row r="429" spans="1:5" ht="12.75">
      <c r="A429" s="48" t="s">
        <v>154</v>
      </c>
      <c r="B429" s="1" t="s">
        <v>233</v>
      </c>
      <c r="C429" s="1" t="str">
        <f t="shared" si="16"/>
        <v>CHADWOOD-UD12B</v>
      </c>
      <c r="E429" s="85">
        <v>240.35</v>
      </c>
    </row>
    <row r="430" spans="1:5" ht="12.75">
      <c r="A430" s="48" t="s">
        <v>154</v>
      </c>
      <c r="B430" s="1" t="s">
        <v>234</v>
      </c>
      <c r="C430" s="1" t="str">
        <f t="shared" si="16"/>
        <v>CHADWOOD-UD15B</v>
      </c>
      <c r="E430" s="85">
        <v>256.45</v>
      </c>
    </row>
    <row r="431" spans="1:5" ht="12.75">
      <c r="A431" s="48" t="s">
        <v>154</v>
      </c>
      <c r="B431" s="1" t="s">
        <v>235</v>
      </c>
      <c r="C431" s="1" t="str">
        <f t="shared" si="16"/>
        <v>CHADWOOD-UD18B</v>
      </c>
      <c r="E431" s="85">
        <v>270.25</v>
      </c>
    </row>
    <row r="432" spans="1:5" ht="12.75">
      <c r="A432" s="48" t="s">
        <v>154</v>
      </c>
      <c r="B432" s="1" t="s">
        <v>236</v>
      </c>
      <c r="C432" s="1" t="str">
        <f t="shared" si="16"/>
        <v>CHADWOOD-UD21B</v>
      </c>
      <c r="E432" s="85">
        <v>296.7</v>
      </c>
    </row>
    <row r="433" spans="1:5" ht="12.75">
      <c r="A433" s="48" t="s">
        <v>154</v>
      </c>
      <c r="B433" s="1" t="s">
        <v>237</v>
      </c>
      <c r="C433" s="1" t="str">
        <f t="shared" si="16"/>
        <v>CHADWOOD-UD24B</v>
      </c>
      <c r="E433" s="85">
        <v>318.55</v>
      </c>
    </row>
    <row r="434" spans="1:5" ht="12.75">
      <c r="A434" s="48" t="s">
        <v>154</v>
      </c>
      <c r="B434" s="1" t="s">
        <v>238</v>
      </c>
      <c r="C434" s="1" t="str">
        <f t="shared" si="16"/>
        <v>CHADWOOD-UD30B</v>
      </c>
      <c r="E434" s="85">
        <v>388.7</v>
      </c>
    </row>
    <row r="435" spans="1:5" ht="12.75">
      <c r="A435" s="48" t="s">
        <v>154</v>
      </c>
      <c r="B435" s="1" t="s">
        <v>239</v>
      </c>
      <c r="C435" s="1" t="str">
        <f t="shared" si="16"/>
        <v>CHADWOOD-UD33B</v>
      </c>
      <c r="E435" s="85">
        <v>402.5</v>
      </c>
    </row>
    <row r="436" spans="1:5" ht="12.75">
      <c r="A436" s="48" t="s">
        <v>154</v>
      </c>
      <c r="B436" s="1" t="s">
        <v>240</v>
      </c>
      <c r="C436" s="1" t="str">
        <f t="shared" si="16"/>
        <v>CHADWOOD-UD36B</v>
      </c>
      <c r="E436" s="85">
        <v>415.15</v>
      </c>
    </row>
    <row r="437" spans="1:5" ht="12.75">
      <c r="A437" s="48" t="s">
        <v>154</v>
      </c>
      <c r="B437" s="1" t="s">
        <v>241</v>
      </c>
      <c r="C437" s="1" t="str">
        <f t="shared" si="16"/>
        <v>CHADWOOD-UD42B</v>
      </c>
      <c r="E437" s="85">
        <v>451.95</v>
      </c>
    </row>
    <row r="438" spans="1:5" ht="12.75">
      <c r="A438" s="48" t="s">
        <v>154</v>
      </c>
      <c r="B438" s="1" t="s">
        <v>242</v>
      </c>
      <c r="C438" s="1" t="str">
        <f t="shared" si="16"/>
        <v>CHADWOOD-UD48B</v>
      </c>
      <c r="E438" s="85">
        <v>477.25</v>
      </c>
    </row>
    <row r="439" spans="1:5" ht="12.75">
      <c r="A439" s="48" t="s">
        <v>154</v>
      </c>
      <c r="B439" s="1" t="s">
        <v>243</v>
      </c>
      <c r="C439" s="1" t="str">
        <f t="shared" si="16"/>
        <v>CHADWOOD-UD30RBS</v>
      </c>
      <c r="E439" s="85">
        <v>326.6</v>
      </c>
    </row>
    <row r="440" spans="1:5" ht="12.75">
      <c r="A440" s="48" t="s">
        <v>154</v>
      </c>
      <c r="B440" s="1" t="s">
        <v>244</v>
      </c>
      <c r="C440" s="1" t="str">
        <f t="shared" si="16"/>
        <v>CHADWOOD-UD36RBS</v>
      </c>
      <c r="E440" s="85">
        <v>346.15</v>
      </c>
    </row>
    <row r="441" spans="1:5" ht="12.75">
      <c r="A441" s="48" t="s">
        <v>154</v>
      </c>
      <c r="B441" s="1" t="s">
        <v>245</v>
      </c>
      <c r="C441" s="1" t="str">
        <f t="shared" si="16"/>
        <v>CHADWOOD-UD42RBS</v>
      </c>
      <c r="E441" s="85">
        <v>380.65</v>
      </c>
    </row>
    <row r="442" spans="1:5" ht="12.75">
      <c r="A442" s="48" t="s">
        <v>154</v>
      </c>
      <c r="B442" s="1" t="s">
        <v>246</v>
      </c>
      <c r="C442" s="1" t="str">
        <f t="shared" si="16"/>
        <v>CHADWOOD-UD15D</v>
      </c>
      <c r="E442" s="85">
        <v>366.85</v>
      </c>
    </row>
    <row r="443" spans="1:5" ht="12.75">
      <c r="A443" s="48" t="s">
        <v>154</v>
      </c>
      <c r="B443" s="1" t="s">
        <v>247</v>
      </c>
      <c r="C443" s="1" t="str">
        <f t="shared" si="16"/>
        <v>CHADWOOD-UD18D</v>
      </c>
      <c r="E443" s="85">
        <v>389.85</v>
      </c>
    </row>
    <row r="444" spans="1:5" ht="12.75">
      <c r="A444" s="48" t="s">
        <v>154</v>
      </c>
      <c r="B444" s="1" t="s">
        <v>248</v>
      </c>
      <c r="C444" s="1" t="str">
        <f t="shared" si="16"/>
        <v>CHADWOOD-UD24D</v>
      </c>
      <c r="E444" s="85">
        <v>441.6</v>
      </c>
    </row>
    <row r="445" spans="1:5" ht="12.75">
      <c r="A445" s="48" t="s">
        <v>154</v>
      </c>
      <c r="B445" s="1" t="s">
        <v>249</v>
      </c>
      <c r="C445" s="1" t="str">
        <f t="shared" si="16"/>
        <v>CHADWOOD-UD39BC</v>
      </c>
      <c r="E445" s="85">
        <v>345</v>
      </c>
    </row>
    <row r="446" spans="1:5" ht="12.75">
      <c r="A446" s="48" t="s">
        <v>154</v>
      </c>
      <c r="B446" s="1" t="s">
        <v>250</v>
      </c>
      <c r="C446" s="1" t="str">
        <f t="shared" si="16"/>
        <v>CHADWOOD-UD42BC</v>
      </c>
      <c r="E446" s="85">
        <v>365.7</v>
      </c>
    </row>
    <row r="447" spans="1:5" ht="12.75">
      <c r="A447" s="48" t="s">
        <v>154</v>
      </c>
      <c r="B447" s="1" t="s">
        <v>85</v>
      </c>
      <c r="C447" s="1" t="str">
        <f t="shared" si="15"/>
        <v>CHADWOOD-15BT</v>
      </c>
      <c r="D447" s="1" t="s">
        <v>213</v>
      </c>
      <c r="E447" s="85">
        <v>136</v>
      </c>
    </row>
    <row r="448" spans="1:5" ht="12.75">
      <c r="A448" s="48" t="s">
        <v>154</v>
      </c>
      <c r="B448" s="1" t="s">
        <v>86</v>
      </c>
      <c r="C448" s="1" t="str">
        <f t="shared" si="15"/>
        <v>CHADWOOD-18BT</v>
      </c>
      <c r="D448" s="1" t="s">
        <v>213</v>
      </c>
      <c r="E448" s="85">
        <v>148</v>
      </c>
    </row>
    <row r="449" spans="1:5" ht="12.75">
      <c r="A449" s="48" t="s">
        <v>154</v>
      </c>
      <c r="B449" s="1" t="s">
        <v>87</v>
      </c>
      <c r="C449" s="1" t="str">
        <f t="shared" si="15"/>
        <v>CHADWOOD-24BT</v>
      </c>
      <c r="D449" s="1" t="s">
        <v>213</v>
      </c>
      <c r="E449" s="85">
        <v>156</v>
      </c>
    </row>
    <row r="450" spans="1:5" ht="12.75">
      <c r="A450" s="48" t="s">
        <v>154</v>
      </c>
      <c r="B450" s="92" t="s">
        <v>188</v>
      </c>
      <c r="C450" s="1" t="str">
        <f t="shared" si="15"/>
        <v>CHADWOOD-34x48</v>
      </c>
      <c r="D450" s="92" t="s">
        <v>187</v>
      </c>
      <c r="E450" s="14">
        <v>112</v>
      </c>
    </row>
    <row r="451" spans="1:5" ht="12.75">
      <c r="A451" s="48" t="s">
        <v>154</v>
      </c>
      <c r="B451" s="1" t="s">
        <v>143</v>
      </c>
      <c r="C451" s="1" t="str">
        <f t="shared" si="15"/>
        <v>CHADWOOD-3inF</v>
      </c>
      <c r="D451" s="92" t="s">
        <v>189</v>
      </c>
      <c r="E451" s="14">
        <v>26</v>
      </c>
    </row>
    <row r="452" spans="1:5" ht="12.75">
      <c r="A452" s="48" t="s">
        <v>154</v>
      </c>
      <c r="B452" s="1" t="s">
        <v>84</v>
      </c>
      <c r="C452" s="1" t="str">
        <f t="shared" si="15"/>
        <v>CHADWOOD-48VAL</v>
      </c>
      <c r="D452" s="92" t="s">
        <v>193</v>
      </c>
      <c r="E452" s="14">
        <v>61</v>
      </c>
    </row>
    <row r="453" spans="1:5" ht="12.75">
      <c r="A453" s="48" t="s">
        <v>154</v>
      </c>
      <c r="B453" s="1" t="s">
        <v>144</v>
      </c>
      <c r="C453" s="1" t="str">
        <f t="shared" si="15"/>
        <v>CHADWOOD-6inF</v>
      </c>
      <c r="D453" s="1" t="s">
        <v>2</v>
      </c>
      <c r="E453" s="14">
        <v>53</v>
      </c>
    </row>
    <row r="454" spans="1:5" ht="12.75">
      <c r="A454" s="91" t="s">
        <v>154</v>
      </c>
      <c r="B454" s="92" t="s">
        <v>194</v>
      </c>
      <c r="C454" s="92" t="str">
        <f t="shared" si="15"/>
        <v>CHADWOOD-18BRBTSK</v>
      </c>
      <c r="D454" s="92" t="s">
        <v>89</v>
      </c>
      <c r="E454" s="94">
        <v>84</v>
      </c>
    </row>
    <row r="455" spans="1:5" ht="12.75">
      <c r="A455" s="91" t="s">
        <v>154</v>
      </c>
      <c r="B455" s="92" t="s">
        <v>195</v>
      </c>
      <c r="C455" s="92" t="str">
        <f t="shared" si="15"/>
        <v>CHADWOOD-18BRBSK</v>
      </c>
      <c r="D455" s="92" t="s">
        <v>89</v>
      </c>
      <c r="E455" s="94">
        <v>84</v>
      </c>
    </row>
    <row r="456" spans="1:5" ht="12.75">
      <c r="A456" s="91" t="s">
        <v>154</v>
      </c>
      <c r="B456" s="92" t="s">
        <v>196</v>
      </c>
      <c r="C456" s="92" t="str">
        <f t="shared" si="15"/>
        <v>CHADWOOD-18BRWTSK</v>
      </c>
      <c r="D456" s="92" t="s">
        <v>89</v>
      </c>
      <c r="E456" s="94">
        <v>45</v>
      </c>
    </row>
    <row r="457" spans="1:5" ht="12.75">
      <c r="A457" s="91" t="s">
        <v>154</v>
      </c>
      <c r="B457" s="92" t="s">
        <v>197</v>
      </c>
      <c r="C457" s="92" t="str">
        <f t="shared" si="15"/>
        <v>CHADWOOD-18BRWSK</v>
      </c>
      <c r="D457" s="92" t="s">
        <v>89</v>
      </c>
      <c r="E457" s="94">
        <v>45</v>
      </c>
    </row>
    <row r="458" spans="1:5" ht="12.75">
      <c r="A458" s="91" t="s">
        <v>154</v>
      </c>
      <c r="B458" s="92" t="s">
        <v>198</v>
      </c>
      <c r="C458" s="92" t="str">
        <f t="shared" si="15"/>
        <v>CHADWOOD-24BRBTSK</v>
      </c>
      <c r="D458" s="92" t="s">
        <v>89</v>
      </c>
      <c r="E458" s="94">
        <v>112</v>
      </c>
    </row>
    <row r="459" spans="1:5" ht="12.75">
      <c r="A459" s="91" t="s">
        <v>154</v>
      </c>
      <c r="B459" s="92" t="s">
        <v>199</v>
      </c>
      <c r="C459" s="92" t="str">
        <f t="shared" si="15"/>
        <v>CHADWOOD-24BRBSK</v>
      </c>
      <c r="D459" s="92" t="s">
        <v>89</v>
      </c>
      <c r="E459" s="94">
        <v>112</v>
      </c>
    </row>
    <row r="460" spans="1:5" ht="12.75">
      <c r="A460" s="48" t="s">
        <v>154</v>
      </c>
      <c r="B460" s="1" t="s">
        <v>88</v>
      </c>
      <c r="C460" s="1" t="str">
        <f t="shared" si="15"/>
        <v>CHADWOOD-72VAL</v>
      </c>
      <c r="D460" s="92" t="s">
        <v>192</v>
      </c>
      <c r="E460" s="14">
        <v>81</v>
      </c>
    </row>
    <row r="461" spans="1:5" ht="12.75">
      <c r="A461" s="48" t="s">
        <v>154</v>
      </c>
      <c r="B461" s="1" t="s">
        <v>145</v>
      </c>
      <c r="C461" s="1" t="str">
        <f t="shared" si="15"/>
        <v>CHADWOOD-90x3inF</v>
      </c>
      <c r="D461" s="92" t="s">
        <v>190</v>
      </c>
      <c r="E461" s="14">
        <v>64</v>
      </c>
    </row>
    <row r="462" spans="1:5" ht="12.75">
      <c r="A462" s="48" t="s">
        <v>154</v>
      </c>
      <c r="B462" s="92" t="s">
        <v>200</v>
      </c>
      <c r="C462" s="1" t="str">
        <f t="shared" si="15"/>
        <v>CHADWOOD-BASE</v>
      </c>
      <c r="D462" s="92" t="s">
        <v>202</v>
      </c>
      <c r="E462" s="14">
        <v>99</v>
      </c>
    </row>
    <row r="463" spans="1:5" ht="12.75">
      <c r="A463" s="48" t="s">
        <v>154</v>
      </c>
      <c r="B463" s="92" t="s">
        <v>201</v>
      </c>
      <c r="C463" s="1" t="str">
        <f t="shared" si="15"/>
        <v>CHADWOOD-OVEN</v>
      </c>
      <c r="D463" s="92" t="s">
        <v>203</v>
      </c>
      <c r="E463" s="14">
        <v>270</v>
      </c>
    </row>
    <row r="464" spans="1:5" ht="12.75">
      <c r="A464" s="48" t="s">
        <v>154</v>
      </c>
      <c r="B464" s="1" t="s">
        <v>146</v>
      </c>
      <c r="C464" s="1" t="str">
        <f t="shared" si="15"/>
        <v>CHADWOOD-EP</v>
      </c>
      <c r="D464" s="92" t="s">
        <v>204</v>
      </c>
      <c r="E464" s="14">
        <v>46</v>
      </c>
    </row>
    <row r="465" spans="1:5" ht="12.75">
      <c r="A465" s="48" t="s">
        <v>154</v>
      </c>
      <c r="B465" s="1" t="s">
        <v>83</v>
      </c>
      <c r="C465" s="1" t="str">
        <f t="shared" si="15"/>
        <v>CHADWOOD-EPF3</v>
      </c>
      <c r="D465" s="92" t="s">
        <v>205</v>
      </c>
      <c r="E465" s="14">
        <v>88</v>
      </c>
    </row>
    <row r="466" spans="1:5" ht="12.75">
      <c r="A466" s="91" t="s">
        <v>154</v>
      </c>
      <c r="B466" s="97" t="s">
        <v>178</v>
      </c>
      <c r="C466" s="16" t="str">
        <f t="shared" si="15"/>
        <v>CHADWOOD-REF-EPF</v>
      </c>
      <c r="D466" s="98" t="s">
        <v>206</v>
      </c>
      <c r="E466" s="94">
        <v>201</v>
      </c>
    </row>
    <row r="467" spans="1:5" ht="12.75">
      <c r="A467" s="48" t="s">
        <v>154</v>
      </c>
      <c r="B467" s="1" t="s">
        <v>147</v>
      </c>
      <c r="C467" s="1" t="str">
        <f t="shared" si="15"/>
        <v>CHADWOOD-Touch Up Sticks</v>
      </c>
      <c r="D467" s="1" t="s">
        <v>92</v>
      </c>
      <c r="E467" s="14">
        <v>27</v>
      </c>
    </row>
    <row r="468" spans="1:5" s="92" customFormat="1" ht="12.75">
      <c r="A468" s="91" t="s">
        <v>154</v>
      </c>
      <c r="B468" s="92" t="s">
        <v>65</v>
      </c>
      <c r="C468" s="92" t="str">
        <f t="shared" si="15"/>
        <v>CHADWOOD-MLDG</v>
      </c>
      <c r="D468" s="92" t="s">
        <v>156</v>
      </c>
      <c r="E468" s="94">
        <v>20</v>
      </c>
    </row>
    <row r="469" spans="1:5" s="92" customFormat="1" ht="12.75">
      <c r="A469" s="91" t="s">
        <v>154</v>
      </c>
      <c r="B469" s="98" t="s">
        <v>157</v>
      </c>
      <c r="C469" s="92" t="str">
        <f t="shared" si="15"/>
        <v>CHADWOOD-BM</v>
      </c>
      <c r="D469" s="98" t="s">
        <v>158</v>
      </c>
      <c r="E469" s="94">
        <v>18.55</v>
      </c>
    </row>
    <row r="470" spans="1:5" s="92" customFormat="1" ht="12.75">
      <c r="A470" s="91" t="s">
        <v>154</v>
      </c>
      <c r="B470" s="98" t="s">
        <v>159</v>
      </c>
      <c r="C470" s="92" t="str">
        <f t="shared" si="15"/>
        <v>CHADWOOD-QRM</v>
      </c>
      <c r="D470" s="98" t="s">
        <v>164</v>
      </c>
      <c r="E470" s="94">
        <v>24</v>
      </c>
    </row>
    <row r="471" spans="1:5" s="92" customFormat="1" ht="12.75">
      <c r="A471" s="91" t="s">
        <v>154</v>
      </c>
      <c r="B471" s="98" t="s">
        <v>160</v>
      </c>
      <c r="C471" s="92" t="str">
        <f t="shared" si="15"/>
        <v>CHADWOOD-CRM</v>
      </c>
      <c r="D471" s="98" t="s">
        <v>163</v>
      </c>
      <c r="E471" s="94">
        <v>67</v>
      </c>
    </row>
    <row r="472" spans="1:5" s="92" customFormat="1" ht="12.75">
      <c r="A472" s="91" t="s">
        <v>154</v>
      </c>
      <c r="B472" s="98" t="s">
        <v>161</v>
      </c>
      <c r="C472" s="92" t="str">
        <f t="shared" si="15"/>
        <v>CHADWOOD-CSM</v>
      </c>
      <c r="D472" s="98" t="s">
        <v>162</v>
      </c>
      <c r="E472" s="94">
        <v>40</v>
      </c>
    </row>
    <row r="473" spans="1:5" s="92" customFormat="1" ht="12.75">
      <c r="A473" s="91" t="s">
        <v>154</v>
      </c>
      <c r="B473" s="98" t="s">
        <v>93</v>
      </c>
      <c r="C473" s="92" t="str">
        <f t="shared" si="15"/>
        <v>CHADWOOD-IC</v>
      </c>
      <c r="D473" s="98" t="s">
        <v>168</v>
      </c>
      <c r="E473" s="94">
        <v>28.24</v>
      </c>
    </row>
    <row r="474" spans="1:5" s="92" customFormat="1" ht="12.75">
      <c r="A474" s="91" t="s">
        <v>154</v>
      </c>
      <c r="B474" s="98" t="s">
        <v>182</v>
      </c>
      <c r="C474" s="92" t="str">
        <f t="shared" si="15"/>
        <v>CHADWOOD-Finished TK</v>
      </c>
      <c r="D474" s="98" t="s">
        <v>184</v>
      </c>
      <c r="E474" s="94">
        <v>38</v>
      </c>
    </row>
    <row r="475" spans="1:5" s="92" customFormat="1" ht="12.75">
      <c r="A475" s="91" t="s">
        <v>154</v>
      </c>
      <c r="B475" s="92" t="s">
        <v>90</v>
      </c>
      <c r="C475" s="92" t="str">
        <f t="shared" si="15"/>
        <v>CHADWOOD-Black Toe Kick</v>
      </c>
      <c r="D475" s="92" t="s">
        <v>175</v>
      </c>
      <c r="E475" s="94">
        <v>10</v>
      </c>
    </row>
    <row r="476" spans="1:5" s="92" customFormat="1" ht="12.75">
      <c r="A476" s="91" t="s">
        <v>154</v>
      </c>
      <c r="B476" s="98" t="s">
        <v>172</v>
      </c>
      <c r="C476" s="92" t="str">
        <f t="shared" si="15"/>
        <v>CHADWOOD-OCS</v>
      </c>
      <c r="D476" s="98" t="s">
        <v>167</v>
      </c>
      <c r="E476" s="94">
        <v>35.75</v>
      </c>
    </row>
    <row r="477" spans="1:5" s="92" customFormat="1" ht="12.75">
      <c r="A477" s="91" t="s">
        <v>154</v>
      </c>
      <c r="B477" s="98" t="s">
        <v>165</v>
      </c>
      <c r="C477" s="92" t="str">
        <f t="shared" si="15"/>
        <v>CHADWOOD-PVCG</v>
      </c>
      <c r="D477" s="98" t="s">
        <v>169</v>
      </c>
      <c r="E477" s="94">
        <v>492.2</v>
      </c>
    </row>
    <row r="478" spans="1:5" s="92" customFormat="1" ht="12.75">
      <c r="A478" s="91" t="s">
        <v>154</v>
      </c>
      <c r="B478" s="98" t="s">
        <v>166</v>
      </c>
      <c r="C478" s="92" t="str">
        <f t="shared" si="15"/>
        <v>CHADWOOD-PVB</v>
      </c>
      <c r="D478" s="98" t="s">
        <v>170</v>
      </c>
      <c r="E478" s="94">
        <v>360.4</v>
      </c>
    </row>
    <row r="479" spans="1:5" ht="12.75">
      <c r="A479" s="91" t="s">
        <v>176</v>
      </c>
      <c r="B479" s="1" t="s">
        <v>4</v>
      </c>
      <c r="C479" s="1" t="str">
        <f aca="true" t="shared" si="17" ref="C479:C517">CONCATENATE(A479,"-",B479)</f>
        <v>DWHITE-12B</v>
      </c>
      <c r="E479" s="14">
        <v>244</v>
      </c>
    </row>
    <row r="480" spans="1:5" ht="12.75">
      <c r="A480" s="91" t="s">
        <v>176</v>
      </c>
      <c r="B480" s="1" t="s">
        <v>5</v>
      </c>
      <c r="C480" s="1" t="str">
        <f t="shared" si="17"/>
        <v>DWHITE-12W</v>
      </c>
      <c r="E480" s="14">
        <v>165</v>
      </c>
    </row>
    <row r="481" spans="1:5" ht="12.75">
      <c r="A481" s="91" t="s">
        <v>176</v>
      </c>
      <c r="B481" s="1" t="s">
        <v>40</v>
      </c>
      <c r="C481" s="1" t="str">
        <f t="shared" si="17"/>
        <v>DWHITE-15B</v>
      </c>
      <c r="E481" s="14">
        <v>261</v>
      </c>
    </row>
    <row r="482" spans="1:5" ht="12.75">
      <c r="A482" s="91" t="s">
        <v>176</v>
      </c>
      <c r="B482" s="1" t="s">
        <v>36</v>
      </c>
      <c r="C482" s="1" t="str">
        <f t="shared" si="17"/>
        <v>DWHITE-15D</v>
      </c>
      <c r="E482" s="14">
        <v>383</v>
      </c>
    </row>
    <row r="483" spans="1:5" ht="12.75">
      <c r="A483" s="91" t="s">
        <v>176</v>
      </c>
      <c r="B483" s="1" t="s">
        <v>6</v>
      </c>
      <c r="C483" s="1" t="str">
        <f t="shared" si="17"/>
        <v>DWHITE-15W</v>
      </c>
      <c r="E483" s="14">
        <v>179</v>
      </c>
    </row>
    <row r="484" spans="1:5" ht="12.75">
      <c r="A484" s="91" t="s">
        <v>176</v>
      </c>
      <c r="B484" s="1" t="s">
        <v>41</v>
      </c>
      <c r="C484" s="1" t="str">
        <f t="shared" si="17"/>
        <v>DWHITE-18B</v>
      </c>
      <c r="E484" s="14">
        <v>277</v>
      </c>
    </row>
    <row r="485" spans="1:5" ht="12.75">
      <c r="A485" s="91" t="s">
        <v>176</v>
      </c>
      <c r="B485" s="1" t="s">
        <v>7</v>
      </c>
      <c r="C485" s="1" t="str">
        <f t="shared" si="17"/>
        <v>DWHITE-18BRB</v>
      </c>
      <c r="E485" s="14">
        <v>578</v>
      </c>
    </row>
    <row r="486" spans="1:5" ht="12.75">
      <c r="A486" s="91" t="s">
        <v>176</v>
      </c>
      <c r="B486" s="1" t="s">
        <v>8</v>
      </c>
      <c r="C486" s="1" t="str">
        <f t="shared" si="17"/>
        <v>DWHITE-18BRW</v>
      </c>
      <c r="E486" s="14">
        <v>449</v>
      </c>
    </row>
    <row r="487" spans="1:5" ht="12.75">
      <c r="A487" s="91" t="s">
        <v>176</v>
      </c>
      <c r="B487" s="1" t="s">
        <v>42</v>
      </c>
      <c r="C487" s="1" t="str">
        <f t="shared" si="17"/>
        <v>DWHITE-18SF</v>
      </c>
      <c r="E487" s="14">
        <v>144</v>
      </c>
    </row>
    <row r="488" spans="1:5" ht="12.75">
      <c r="A488" s="91" t="s">
        <v>176</v>
      </c>
      <c r="B488" s="1" t="s">
        <v>37</v>
      </c>
      <c r="C488" s="1" t="str">
        <f t="shared" si="17"/>
        <v>DWHITE-18D</v>
      </c>
      <c r="E488" s="14">
        <v>413</v>
      </c>
    </row>
    <row r="489" spans="1:5" ht="12.75">
      <c r="A489" s="91" t="s">
        <v>176</v>
      </c>
      <c r="B489" s="1" t="s">
        <v>9</v>
      </c>
      <c r="C489" s="1" t="str">
        <f t="shared" si="17"/>
        <v>DWHITE-18W</v>
      </c>
      <c r="E489" s="14">
        <v>191</v>
      </c>
    </row>
    <row r="490" spans="1:5" ht="12.75">
      <c r="A490" s="91" t="s">
        <v>176</v>
      </c>
      <c r="B490" s="1" t="s">
        <v>43</v>
      </c>
      <c r="C490" s="1" t="str">
        <f t="shared" si="17"/>
        <v>DWHITE-21B</v>
      </c>
      <c r="E490" s="14">
        <v>290</v>
      </c>
    </row>
    <row r="491" spans="1:5" ht="12.75">
      <c r="A491" s="91" t="s">
        <v>176</v>
      </c>
      <c r="B491" s="1" t="s">
        <v>10</v>
      </c>
      <c r="C491" s="1" t="str">
        <f t="shared" si="17"/>
        <v>DWHITE-21W</v>
      </c>
      <c r="E491" s="14">
        <v>205</v>
      </c>
    </row>
    <row r="492" spans="1:5" ht="12.75">
      <c r="A492" s="91" t="s">
        <v>176</v>
      </c>
      <c r="B492" s="1" t="s">
        <v>11</v>
      </c>
      <c r="C492" s="1" t="str">
        <f t="shared" si="17"/>
        <v>DWHITE-24A</v>
      </c>
      <c r="E492" s="14">
        <v>286</v>
      </c>
    </row>
    <row r="493" spans="1:5" ht="12.75">
      <c r="A493" s="91" t="s">
        <v>176</v>
      </c>
      <c r="B493" s="1" t="s">
        <v>44</v>
      </c>
      <c r="C493" s="1" t="str">
        <f t="shared" si="17"/>
        <v>DWHITE-24B</v>
      </c>
      <c r="E493" s="14">
        <v>313</v>
      </c>
    </row>
    <row r="494" spans="1:5" ht="12.75">
      <c r="A494" s="91" t="s">
        <v>176</v>
      </c>
      <c r="B494" s="1" t="s">
        <v>12</v>
      </c>
      <c r="C494" s="1" t="str">
        <f t="shared" si="17"/>
        <v>DWHITE-24BRB</v>
      </c>
      <c r="E494" s="14">
        <v>634</v>
      </c>
    </row>
    <row r="495" spans="1:5" ht="12.75">
      <c r="A495" s="91" t="s">
        <v>176</v>
      </c>
      <c r="B495" s="1" t="s">
        <v>13</v>
      </c>
      <c r="C495" s="1" t="str">
        <f t="shared" si="17"/>
        <v>DWHITE-24R</v>
      </c>
      <c r="E495" s="14">
        <v>180</v>
      </c>
    </row>
    <row r="496" spans="1:5" ht="12.75">
      <c r="A496" s="91" t="s">
        <v>176</v>
      </c>
      <c r="B496" s="1" t="s">
        <v>38</v>
      </c>
      <c r="C496" s="1" t="str">
        <f t="shared" si="17"/>
        <v>DWHITE-24D</v>
      </c>
      <c r="E496" s="14">
        <v>474</v>
      </c>
    </row>
    <row r="497" spans="1:5" ht="12.75">
      <c r="A497" s="91" t="s">
        <v>176</v>
      </c>
      <c r="B497" s="1" t="s">
        <v>14</v>
      </c>
      <c r="C497" s="1" t="str">
        <f t="shared" si="17"/>
        <v>DWHITE-24W</v>
      </c>
      <c r="E497" s="14">
        <v>217</v>
      </c>
    </row>
    <row r="498" spans="1:5" ht="12.75">
      <c r="A498" s="91" t="s">
        <v>176</v>
      </c>
      <c r="B498" s="1" t="s">
        <v>15</v>
      </c>
      <c r="C498" s="1" t="str">
        <f t="shared" si="17"/>
        <v>DWHITE-24WC</v>
      </c>
      <c r="E498" s="14">
        <v>216</v>
      </c>
    </row>
    <row r="499" spans="1:5" ht="12.75">
      <c r="A499" s="91" t="s">
        <v>176</v>
      </c>
      <c r="B499" s="1" t="s">
        <v>16</v>
      </c>
      <c r="C499" s="1" t="str">
        <f t="shared" si="17"/>
        <v>DWHITE-24Y</v>
      </c>
      <c r="E499" s="14">
        <v>169</v>
      </c>
    </row>
    <row r="500" spans="1:5" ht="12.75">
      <c r="A500" s="91" t="s">
        <v>176</v>
      </c>
      <c r="B500" s="1" t="s">
        <v>130</v>
      </c>
      <c r="C500" s="1" t="str">
        <f t="shared" si="17"/>
        <v>DWHITE-27B</v>
      </c>
      <c r="D500" s="1" t="s">
        <v>133</v>
      </c>
      <c r="E500" s="85">
        <v>336</v>
      </c>
    </row>
    <row r="501" spans="1:5" ht="12.75">
      <c r="A501" s="91" t="s">
        <v>176</v>
      </c>
      <c r="B501" s="1" t="s">
        <v>17</v>
      </c>
      <c r="C501" s="1" t="str">
        <f t="shared" si="17"/>
        <v>DWHITE-27W</v>
      </c>
      <c r="E501" s="14">
        <v>263</v>
      </c>
    </row>
    <row r="502" spans="1:5" ht="12.75">
      <c r="A502" s="91" t="s">
        <v>176</v>
      </c>
      <c r="B502" s="1" t="s">
        <v>45</v>
      </c>
      <c r="C502" s="1" t="str">
        <f t="shared" si="17"/>
        <v>DWHITE-30B</v>
      </c>
      <c r="E502" s="14">
        <v>401</v>
      </c>
    </row>
    <row r="503" spans="1:5" ht="12.75">
      <c r="A503" s="91" t="s">
        <v>176</v>
      </c>
      <c r="B503" s="1" t="s">
        <v>18</v>
      </c>
      <c r="C503" s="1" t="str">
        <f t="shared" si="17"/>
        <v>DWHITE-30OU</v>
      </c>
      <c r="E503" s="14">
        <v>865</v>
      </c>
    </row>
    <row r="504" spans="1:5" ht="12.75">
      <c r="A504" s="91" t="s">
        <v>176</v>
      </c>
      <c r="B504" s="1" t="s">
        <v>19</v>
      </c>
      <c r="C504" s="1" t="str">
        <f t="shared" si="17"/>
        <v>DWHITE-30R</v>
      </c>
      <c r="E504" s="14">
        <v>225</v>
      </c>
    </row>
    <row r="505" spans="1:5" ht="12.75">
      <c r="A505" s="91" t="s">
        <v>176</v>
      </c>
      <c r="B505" s="1" t="s">
        <v>46</v>
      </c>
      <c r="C505" s="1" t="str">
        <f t="shared" si="17"/>
        <v>DWHITE-30RBS</v>
      </c>
      <c r="E505" s="14">
        <v>345</v>
      </c>
    </row>
    <row r="506" spans="1:5" ht="12.75">
      <c r="A506" s="91" t="s">
        <v>176</v>
      </c>
      <c r="B506" s="1" t="s">
        <v>20</v>
      </c>
      <c r="C506" s="1" t="str">
        <f t="shared" si="17"/>
        <v>DWHITE-30W</v>
      </c>
      <c r="E506" s="14">
        <v>276</v>
      </c>
    </row>
    <row r="507" spans="1:5" ht="12.75">
      <c r="A507" s="91" t="s">
        <v>176</v>
      </c>
      <c r="B507" s="1" t="s">
        <v>21</v>
      </c>
      <c r="C507" s="1" t="str">
        <f t="shared" si="17"/>
        <v>DWHITE-30X</v>
      </c>
      <c r="E507" s="14">
        <v>187</v>
      </c>
    </row>
    <row r="508" spans="1:5" ht="12.75">
      <c r="A508" s="91" t="s">
        <v>176</v>
      </c>
      <c r="B508" s="1" t="s">
        <v>22</v>
      </c>
      <c r="C508" s="1" t="str">
        <f t="shared" si="17"/>
        <v>DWHITE-30X12</v>
      </c>
      <c r="E508" s="14">
        <v>174</v>
      </c>
    </row>
    <row r="509" spans="1:5" ht="12.75">
      <c r="A509" s="91" t="s">
        <v>176</v>
      </c>
      <c r="B509" s="1" t="s">
        <v>23</v>
      </c>
      <c r="C509" s="1" t="str">
        <f t="shared" si="17"/>
        <v>DWHITE-30Y</v>
      </c>
      <c r="E509" s="14">
        <v>202</v>
      </c>
    </row>
    <row r="510" spans="1:5" ht="12.75">
      <c r="A510" s="91" t="s">
        <v>176</v>
      </c>
      <c r="B510" s="1" t="s">
        <v>24</v>
      </c>
      <c r="C510" s="1" t="str">
        <f t="shared" si="17"/>
        <v>DWHITE-33W</v>
      </c>
      <c r="E510" s="14">
        <v>290</v>
      </c>
    </row>
    <row r="511" spans="1:5" ht="12.75">
      <c r="A511" s="91" t="s">
        <v>176</v>
      </c>
      <c r="B511" s="16" t="s">
        <v>132</v>
      </c>
      <c r="C511" s="1" t="str">
        <f t="shared" si="17"/>
        <v>DWHITE-33B</v>
      </c>
      <c r="D511" s="1" t="s">
        <v>133</v>
      </c>
      <c r="E511" s="85">
        <v>420</v>
      </c>
    </row>
    <row r="512" spans="1:5" ht="12.75">
      <c r="A512" s="91" t="s">
        <v>176</v>
      </c>
      <c r="B512" s="16" t="s">
        <v>131</v>
      </c>
      <c r="C512" s="1" t="str">
        <f t="shared" si="17"/>
        <v>DWHITE-33RBS</v>
      </c>
      <c r="D512" s="1" t="s">
        <v>133</v>
      </c>
      <c r="E512" s="85">
        <v>363</v>
      </c>
    </row>
    <row r="513" spans="1:5" ht="12.75">
      <c r="A513" s="91" t="s">
        <v>176</v>
      </c>
      <c r="B513" s="1" t="s">
        <v>25</v>
      </c>
      <c r="C513" s="1" t="str">
        <f t="shared" si="17"/>
        <v>DWHITE-33X</v>
      </c>
      <c r="E513" s="14">
        <v>195</v>
      </c>
    </row>
    <row r="514" spans="1:5" ht="12.75">
      <c r="A514" s="91" t="s">
        <v>176</v>
      </c>
      <c r="B514" s="1" t="s">
        <v>47</v>
      </c>
      <c r="C514" s="1" t="str">
        <f t="shared" si="17"/>
        <v>DWHITE-36B</v>
      </c>
      <c r="E514" s="14">
        <v>436</v>
      </c>
    </row>
    <row r="515" spans="1:5" ht="12.75">
      <c r="A515" s="91" t="s">
        <v>176</v>
      </c>
      <c r="B515" s="1" t="s">
        <v>48</v>
      </c>
      <c r="C515" s="1" t="str">
        <f t="shared" si="17"/>
        <v>DWHITE-36B-P</v>
      </c>
      <c r="E515" s="14">
        <v>597</v>
      </c>
    </row>
    <row r="516" spans="1:5" ht="12.75">
      <c r="A516" s="91" t="s">
        <v>176</v>
      </c>
      <c r="B516" s="1" t="s">
        <v>49</v>
      </c>
      <c r="C516" s="1" t="str">
        <f t="shared" si="17"/>
        <v>DWHITE-36LS</v>
      </c>
      <c r="E516" s="14">
        <v>474</v>
      </c>
    </row>
    <row r="517" spans="1:5" ht="12.75">
      <c r="A517" s="91" t="s">
        <v>176</v>
      </c>
      <c r="B517" s="1" t="s">
        <v>26</v>
      </c>
      <c r="C517" s="1" t="str">
        <f t="shared" si="17"/>
        <v>DWHITE-36R</v>
      </c>
      <c r="E517" s="14">
        <v>246</v>
      </c>
    </row>
    <row r="518" spans="1:5" ht="12.75">
      <c r="A518" s="91" t="s">
        <v>176</v>
      </c>
      <c r="B518" s="1" t="s">
        <v>50</v>
      </c>
      <c r="C518" s="1" t="str">
        <f aca="true" t="shared" si="18" ref="C518:C581">CONCATENATE(A518,"-",B518)</f>
        <v>DWHITE-36RBS</v>
      </c>
      <c r="E518" s="14">
        <v>365</v>
      </c>
    </row>
    <row r="519" spans="1:5" ht="12.75">
      <c r="A519" s="91" t="s">
        <v>176</v>
      </c>
      <c r="B519" s="1" t="s">
        <v>27</v>
      </c>
      <c r="C519" s="1" t="str">
        <f t="shared" si="18"/>
        <v>DWHITE-36W</v>
      </c>
      <c r="E519" s="14">
        <v>302</v>
      </c>
    </row>
    <row r="520" spans="1:5" ht="12.75">
      <c r="A520" s="91" t="s">
        <v>176</v>
      </c>
      <c r="B520" s="1" t="s">
        <v>28</v>
      </c>
      <c r="C520" s="1" t="str">
        <f t="shared" si="18"/>
        <v>DWHITE-36WC</v>
      </c>
      <c r="E520" s="14">
        <v>269</v>
      </c>
    </row>
    <row r="521" spans="1:5" ht="12.75">
      <c r="A521" s="91" t="s">
        <v>176</v>
      </c>
      <c r="B521" s="1" t="s">
        <v>29</v>
      </c>
      <c r="C521" s="1" t="str">
        <f t="shared" si="18"/>
        <v>DWHITE-36X</v>
      </c>
      <c r="E521" s="14">
        <v>204</v>
      </c>
    </row>
    <row r="522" spans="1:5" ht="12.75">
      <c r="A522" s="91" t="s">
        <v>176</v>
      </c>
      <c r="B522" s="1" t="s">
        <v>30</v>
      </c>
      <c r="C522" s="1" t="str">
        <f t="shared" si="18"/>
        <v>DWHITE-36X12</v>
      </c>
      <c r="E522" s="14">
        <v>187</v>
      </c>
    </row>
    <row r="523" spans="1:5" ht="12.75">
      <c r="A523" s="91" t="s">
        <v>176</v>
      </c>
      <c r="B523" s="1" t="s">
        <v>31</v>
      </c>
      <c r="C523" s="1" t="str">
        <f t="shared" si="18"/>
        <v>DWHITE-36Y</v>
      </c>
      <c r="E523" s="14">
        <v>233</v>
      </c>
    </row>
    <row r="524" spans="1:5" ht="12.75">
      <c r="A524" s="91" t="s">
        <v>176</v>
      </c>
      <c r="B524" s="1" t="s">
        <v>51</v>
      </c>
      <c r="C524" s="1" t="str">
        <f t="shared" si="18"/>
        <v>DWHITE-39BC</v>
      </c>
      <c r="E524" s="14">
        <v>355</v>
      </c>
    </row>
    <row r="525" spans="1:5" ht="12.75">
      <c r="A525" s="91" t="s">
        <v>176</v>
      </c>
      <c r="B525" s="1" t="s">
        <v>52</v>
      </c>
      <c r="C525" s="1" t="str">
        <f t="shared" si="18"/>
        <v>DWHITE-42B</v>
      </c>
      <c r="E525" s="14">
        <v>471</v>
      </c>
    </row>
    <row r="526" spans="1:5" ht="12.75">
      <c r="A526" s="91" t="s">
        <v>176</v>
      </c>
      <c r="B526" s="1" t="s">
        <v>53</v>
      </c>
      <c r="C526" s="1" t="str">
        <f t="shared" si="18"/>
        <v>DWHITE-42BC</v>
      </c>
      <c r="E526" s="14">
        <v>381</v>
      </c>
    </row>
    <row r="527" spans="1:5" ht="12.75">
      <c r="A527" s="91" t="s">
        <v>176</v>
      </c>
      <c r="B527" s="1" t="s">
        <v>54</v>
      </c>
      <c r="C527" s="1" t="str">
        <f t="shared" si="18"/>
        <v>DWHITE-42RBS</v>
      </c>
      <c r="E527" s="14">
        <v>399</v>
      </c>
    </row>
    <row r="528" spans="1:5" ht="12.75">
      <c r="A528" s="91" t="s">
        <v>176</v>
      </c>
      <c r="B528" s="1" t="s">
        <v>32</v>
      </c>
      <c r="C528" s="1" t="str">
        <f t="shared" si="18"/>
        <v>DWHITE-42W</v>
      </c>
      <c r="E528" s="14">
        <v>329</v>
      </c>
    </row>
    <row r="529" spans="1:5" ht="12.75">
      <c r="A529" s="91" t="s">
        <v>176</v>
      </c>
      <c r="B529" s="1" t="s">
        <v>33</v>
      </c>
      <c r="C529" s="1" t="str">
        <f t="shared" si="18"/>
        <v>DWHITE-42WC</v>
      </c>
      <c r="E529" s="14">
        <v>327</v>
      </c>
    </row>
    <row r="530" spans="1:5" ht="12.75">
      <c r="A530" s="91" t="s">
        <v>176</v>
      </c>
      <c r="B530" s="1" t="s">
        <v>55</v>
      </c>
      <c r="C530" s="1" t="str">
        <f t="shared" si="18"/>
        <v>DWHITE-48B</v>
      </c>
      <c r="E530" s="14">
        <v>507</v>
      </c>
    </row>
    <row r="531" spans="1:5" ht="12.75">
      <c r="A531" s="91" t="s">
        <v>176</v>
      </c>
      <c r="B531" s="1" t="s">
        <v>56</v>
      </c>
      <c r="C531" s="1" t="str">
        <f t="shared" si="18"/>
        <v>DWHITE-48BC-P</v>
      </c>
      <c r="E531" s="14">
        <v>633</v>
      </c>
    </row>
    <row r="532" spans="1:5" ht="12.75">
      <c r="A532" s="91" t="s">
        <v>176</v>
      </c>
      <c r="B532" s="1" t="s">
        <v>57</v>
      </c>
      <c r="C532" s="1" t="str">
        <f t="shared" si="18"/>
        <v>DWHITE-48B-P</v>
      </c>
      <c r="E532" s="14">
        <v>707</v>
      </c>
    </row>
    <row r="533" spans="1:5" ht="12.75">
      <c r="A533" s="91" t="s">
        <v>176</v>
      </c>
      <c r="B533" s="1" t="s">
        <v>34</v>
      </c>
      <c r="C533" s="1" t="str">
        <f t="shared" si="18"/>
        <v>DWHITE-48W</v>
      </c>
      <c r="E533" s="14">
        <v>356</v>
      </c>
    </row>
    <row r="534" spans="1:5" ht="12.75">
      <c r="A534" s="91" t="s">
        <v>176</v>
      </c>
      <c r="B534" s="1" t="s">
        <v>66</v>
      </c>
      <c r="C534" s="1" t="str">
        <f t="shared" si="18"/>
        <v>DWHITE-60SB</v>
      </c>
      <c r="E534" s="14">
        <v>635</v>
      </c>
    </row>
    <row r="535" spans="1:5" ht="12.75">
      <c r="A535" s="91" t="s">
        <v>176</v>
      </c>
      <c r="B535" s="1" t="s">
        <v>58</v>
      </c>
      <c r="C535" s="1" t="str">
        <f t="shared" si="18"/>
        <v>DWHITE-9T</v>
      </c>
      <c r="E535" s="14">
        <v>194</v>
      </c>
    </row>
    <row r="536" spans="1:5" ht="12.75">
      <c r="A536" s="91" t="s">
        <v>176</v>
      </c>
      <c r="B536" s="1" t="s">
        <v>35</v>
      </c>
      <c r="C536" s="1" t="str">
        <f t="shared" si="18"/>
        <v>DWHITE-9W</v>
      </c>
      <c r="E536" s="14">
        <v>152</v>
      </c>
    </row>
    <row r="537" spans="1:5" s="96" customFormat="1" ht="12.75">
      <c r="A537" s="91" t="s">
        <v>176</v>
      </c>
      <c r="B537" s="98" t="s">
        <v>177</v>
      </c>
      <c r="C537" s="95" t="str">
        <f t="shared" si="18"/>
        <v>DWHITE-9WT</v>
      </c>
      <c r="E537" s="94">
        <v>172</v>
      </c>
    </row>
    <row r="538" spans="1:5" ht="12.75">
      <c r="A538" s="91" t="s">
        <v>176</v>
      </c>
      <c r="B538" s="1" t="s">
        <v>142</v>
      </c>
      <c r="C538" s="1" t="str">
        <f t="shared" si="18"/>
        <v>DWHITE-SFRONT</v>
      </c>
      <c r="D538" s="1" t="s">
        <v>2</v>
      </c>
      <c r="E538" s="14">
        <v>161</v>
      </c>
    </row>
    <row r="539" spans="1:5" ht="12.75">
      <c r="A539" s="91" t="s">
        <v>176</v>
      </c>
      <c r="B539" s="1" t="s">
        <v>59</v>
      </c>
      <c r="C539" s="1" t="str">
        <f t="shared" si="18"/>
        <v>DWHITE-V12B</v>
      </c>
      <c r="E539" s="14">
        <v>217</v>
      </c>
    </row>
    <row r="540" spans="1:5" ht="12.75">
      <c r="A540" s="91" t="s">
        <v>176</v>
      </c>
      <c r="B540" s="1" t="s">
        <v>39</v>
      </c>
      <c r="C540" s="1" t="str">
        <f t="shared" si="18"/>
        <v>DWHITE-V15D</v>
      </c>
      <c r="E540" s="14">
        <v>328</v>
      </c>
    </row>
    <row r="541" spans="1:5" ht="12.75">
      <c r="A541" s="91" t="s">
        <v>176</v>
      </c>
      <c r="B541" s="1" t="s">
        <v>60</v>
      </c>
      <c r="C541" s="1" t="str">
        <f t="shared" si="18"/>
        <v>DWHITE-V24S</v>
      </c>
      <c r="E541" s="14">
        <v>248</v>
      </c>
    </row>
    <row r="542" spans="1:5" ht="12.75">
      <c r="A542" s="91" t="s">
        <v>176</v>
      </c>
      <c r="B542" s="1" t="s">
        <v>61</v>
      </c>
      <c r="C542" s="1" t="str">
        <f t="shared" si="18"/>
        <v>DWHITE-V30S</v>
      </c>
      <c r="E542" s="14">
        <v>292</v>
      </c>
    </row>
    <row r="543" spans="1:5" ht="12.75">
      <c r="A543" s="91" t="s">
        <v>176</v>
      </c>
      <c r="B543" s="97" t="s">
        <v>179</v>
      </c>
      <c r="C543" s="16" t="str">
        <f t="shared" si="18"/>
        <v>DWHITE-V36S</v>
      </c>
      <c r="E543" s="14">
        <v>316</v>
      </c>
    </row>
    <row r="544" spans="1:5" ht="12.75">
      <c r="A544" s="91" t="s">
        <v>176</v>
      </c>
      <c r="B544" s="97" t="s">
        <v>180</v>
      </c>
      <c r="C544" s="16" t="str">
        <f t="shared" si="18"/>
        <v>DWHITE-V36ST</v>
      </c>
      <c r="E544" s="14">
        <v>346</v>
      </c>
    </row>
    <row r="545" spans="1:5" ht="12.75">
      <c r="A545" s="91" t="s">
        <v>176</v>
      </c>
      <c r="B545" s="1" t="s">
        <v>62</v>
      </c>
      <c r="C545" s="1" t="str">
        <f t="shared" si="18"/>
        <v>DWHITE-V36SD</v>
      </c>
      <c r="E545" s="14">
        <v>400</v>
      </c>
    </row>
    <row r="546" spans="1:5" ht="12.75">
      <c r="A546" s="91" t="s">
        <v>176</v>
      </c>
      <c r="B546" s="1" t="s">
        <v>63</v>
      </c>
      <c r="C546" s="1" t="str">
        <f t="shared" si="18"/>
        <v>DWHITE-V42S</v>
      </c>
      <c r="E546" s="14">
        <v>429</v>
      </c>
    </row>
    <row r="547" spans="1:5" ht="12.75">
      <c r="A547" s="91" t="s">
        <v>176</v>
      </c>
      <c r="B547" s="1" t="s">
        <v>64</v>
      </c>
      <c r="C547" s="1" t="str">
        <f t="shared" si="18"/>
        <v>DWHITE-V48S</v>
      </c>
      <c r="E547" s="14">
        <v>461</v>
      </c>
    </row>
    <row r="548" spans="1:5" ht="12.75">
      <c r="A548" s="91" t="s">
        <v>176</v>
      </c>
      <c r="B548" s="16" t="s">
        <v>134</v>
      </c>
      <c r="C548" s="1" t="str">
        <f t="shared" si="18"/>
        <v>DWHITE-V12BT</v>
      </c>
      <c r="E548" s="14">
        <v>234</v>
      </c>
    </row>
    <row r="549" spans="1:5" ht="12.75">
      <c r="A549" s="91" t="s">
        <v>176</v>
      </c>
      <c r="B549" s="16" t="s">
        <v>135</v>
      </c>
      <c r="C549" s="1" t="str">
        <f t="shared" si="18"/>
        <v>DWHITE-V15DT</v>
      </c>
      <c r="E549" s="14">
        <v>375</v>
      </c>
    </row>
    <row r="550" spans="1:5" ht="12.75">
      <c r="A550" s="91" t="s">
        <v>176</v>
      </c>
      <c r="B550" s="16" t="s">
        <v>136</v>
      </c>
      <c r="C550" s="1" t="str">
        <f t="shared" si="18"/>
        <v>DWHITE-V24ST</v>
      </c>
      <c r="E550" s="14">
        <v>258</v>
      </c>
    </row>
    <row r="551" spans="1:5" ht="12.75">
      <c r="A551" s="91" t="s">
        <v>176</v>
      </c>
      <c r="B551" s="16" t="s">
        <v>137</v>
      </c>
      <c r="C551" s="1" t="str">
        <f t="shared" si="18"/>
        <v>DWHITE-V30ST</v>
      </c>
      <c r="E551" s="14">
        <v>316</v>
      </c>
    </row>
    <row r="552" spans="1:5" ht="12.75">
      <c r="A552" s="91" t="s">
        <v>176</v>
      </c>
      <c r="B552" s="97" t="s">
        <v>180</v>
      </c>
      <c r="C552" s="16" t="str">
        <f t="shared" si="18"/>
        <v>DWHITE-V36ST</v>
      </c>
      <c r="E552" s="14">
        <v>346</v>
      </c>
    </row>
    <row r="553" spans="1:5" ht="12.75">
      <c r="A553" s="91" t="s">
        <v>176</v>
      </c>
      <c r="B553" s="16" t="s">
        <v>138</v>
      </c>
      <c r="C553" s="1" t="str">
        <f t="shared" si="18"/>
        <v>DWHITE-V36SDT</v>
      </c>
      <c r="E553" s="14">
        <v>453</v>
      </c>
    </row>
    <row r="554" spans="1:5" ht="12.75">
      <c r="A554" s="91" t="s">
        <v>176</v>
      </c>
      <c r="B554" s="16" t="s">
        <v>139</v>
      </c>
      <c r="C554" s="1" t="str">
        <f t="shared" si="18"/>
        <v>DWHITE-V42ST</v>
      </c>
      <c r="E554" s="14">
        <v>466</v>
      </c>
    </row>
    <row r="555" spans="1:5" ht="12.75">
      <c r="A555" s="91" t="s">
        <v>176</v>
      </c>
      <c r="B555" s="16" t="s">
        <v>140</v>
      </c>
      <c r="C555" s="1" t="str">
        <f t="shared" si="18"/>
        <v>DWHITE-V48ST</v>
      </c>
      <c r="E555" s="14">
        <v>499</v>
      </c>
    </row>
    <row r="556" spans="1:5" ht="12.75">
      <c r="A556" s="91" t="s">
        <v>176</v>
      </c>
      <c r="B556" s="1" t="s">
        <v>67</v>
      </c>
      <c r="C556" s="1" t="str">
        <f t="shared" si="18"/>
        <v>DWHITE-12WT</v>
      </c>
      <c r="E556" s="14">
        <v>186</v>
      </c>
    </row>
    <row r="557" spans="1:5" ht="12.75">
      <c r="A557" s="91" t="s">
        <v>176</v>
      </c>
      <c r="B557" s="1" t="s">
        <v>68</v>
      </c>
      <c r="C557" s="1" t="str">
        <f t="shared" si="18"/>
        <v>DWHITE-15WT</v>
      </c>
      <c r="E557" s="14">
        <v>201</v>
      </c>
    </row>
    <row r="558" spans="1:5" ht="12.75">
      <c r="A558" s="91" t="s">
        <v>176</v>
      </c>
      <c r="B558" s="1" t="s">
        <v>69</v>
      </c>
      <c r="C558" s="1" t="str">
        <f t="shared" si="18"/>
        <v>DWHITE-18WT</v>
      </c>
      <c r="E558" s="14">
        <v>215</v>
      </c>
    </row>
    <row r="559" spans="1:5" ht="12.75">
      <c r="A559" s="91" t="s">
        <v>176</v>
      </c>
      <c r="B559" s="1" t="s">
        <v>70</v>
      </c>
      <c r="C559" s="1" t="str">
        <f t="shared" si="18"/>
        <v>DWHITE-21WT</v>
      </c>
      <c r="E559" s="14">
        <v>232</v>
      </c>
    </row>
    <row r="560" spans="1:5" ht="12.75">
      <c r="A560" s="91" t="s">
        <v>176</v>
      </c>
      <c r="B560" s="1" t="s">
        <v>71</v>
      </c>
      <c r="C560" s="1" t="str">
        <f t="shared" si="18"/>
        <v>DWHITE-24WT</v>
      </c>
      <c r="E560" s="14">
        <v>245</v>
      </c>
    </row>
    <row r="561" spans="1:5" ht="12.75">
      <c r="A561" s="91" t="s">
        <v>176</v>
      </c>
      <c r="B561" s="1" t="s">
        <v>72</v>
      </c>
      <c r="C561" s="1" t="str">
        <f t="shared" si="18"/>
        <v>DWHITE-27WT</v>
      </c>
      <c r="E561" s="14">
        <v>295</v>
      </c>
    </row>
    <row r="562" spans="1:5" ht="12.75">
      <c r="A562" s="91" t="s">
        <v>176</v>
      </c>
      <c r="B562" s="1" t="s">
        <v>73</v>
      </c>
      <c r="C562" s="1" t="str">
        <f t="shared" si="18"/>
        <v>DWHITE-30WT</v>
      </c>
      <c r="E562" s="14">
        <v>311</v>
      </c>
    </row>
    <row r="563" spans="1:5" ht="12.75">
      <c r="A563" s="91" t="s">
        <v>176</v>
      </c>
      <c r="B563" s="1" t="s">
        <v>74</v>
      </c>
      <c r="C563" s="1" t="str">
        <f t="shared" si="18"/>
        <v>DWHITE-33WT</v>
      </c>
      <c r="E563" s="14">
        <v>325</v>
      </c>
    </row>
    <row r="564" spans="1:5" ht="12.75">
      <c r="A564" s="91" t="s">
        <v>176</v>
      </c>
      <c r="B564" s="1" t="s">
        <v>75</v>
      </c>
      <c r="C564" s="1" t="str">
        <f t="shared" si="18"/>
        <v>DWHITE-36WT</v>
      </c>
      <c r="E564" s="14">
        <v>343</v>
      </c>
    </row>
    <row r="565" spans="1:5" ht="12.75">
      <c r="A565" s="91" t="s">
        <v>176</v>
      </c>
      <c r="B565" s="1" t="s">
        <v>76</v>
      </c>
      <c r="C565" s="1" t="str">
        <f t="shared" si="18"/>
        <v>DWHITE-24WCT</v>
      </c>
      <c r="E565" s="14">
        <v>243</v>
      </c>
    </row>
    <row r="566" spans="1:5" ht="12.75">
      <c r="A566" s="91" t="s">
        <v>176</v>
      </c>
      <c r="B566" s="1" t="s">
        <v>77</v>
      </c>
      <c r="C566" s="1" t="str">
        <f t="shared" si="18"/>
        <v>DWHITE-36WCT</v>
      </c>
      <c r="E566" s="14">
        <v>308</v>
      </c>
    </row>
    <row r="567" spans="1:5" ht="12.75">
      <c r="A567" s="91" t="s">
        <v>176</v>
      </c>
      <c r="B567" s="1" t="s">
        <v>78</v>
      </c>
      <c r="C567" s="1" t="str">
        <f t="shared" si="18"/>
        <v>DWHITE-24AT</v>
      </c>
      <c r="E567" s="14">
        <v>314</v>
      </c>
    </row>
    <row r="568" spans="1:5" ht="12.75">
      <c r="A568" s="91" t="s">
        <v>176</v>
      </c>
      <c r="B568" s="1" t="s">
        <v>79</v>
      </c>
      <c r="C568" s="1" t="str">
        <f t="shared" si="18"/>
        <v>DWHITE-30OUT</v>
      </c>
      <c r="E568" s="14">
        <v>926</v>
      </c>
    </row>
    <row r="569" spans="1:5" ht="12.75">
      <c r="A569" s="91" t="s">
        <v>176</v>
      </c>
      <c r="B569" s="1" t="s">
        <v>80</v>
      </c>
      <c r="C569" s="1" t="str">
        <f t="shared" si="18"/>
        <v>DWHITE-18BRWT</v>
      </c>
      <c r="E569" s="14">
        <v>488</v>
      </c>
    </row>
    <row r="570" spans="1:5" ht="12.75">
      <c r="A570" s="91" t="s">
        <v>176</v>
      </c>
      <c r="B570" s="1" t="s">
        <v>81</v>
      </c>
      <c r="C570" s="1" t="str">
        <f t="shared" si="18"/>
        <v>DWHITE-18BRBT</v>
      </c>
      <c r="E570" s="14">
        <v>633</v>
      </c>
    </row>
    <row r="571" spans="1:5" ht="12.75">
      <c r="A571" s="91" t="s">
        <v>176</v>
      </c>
      <c r="B571" s="1" t="s">
        <v>82</v>
      </c>
      <c r="C571" s="1" t="str">
        <f t="shared" si="18"/>
        <v>DWHITE-24BRBT</v>
      </c>
      <c r="E571" s="14">
        <v>693</v>
      </c>
    </row>
    <row r="572" spans="1:5" ht="12.75">
      <c r="A572" s="91" t="s">
        <v>176</v>
      </c>
      <c r="B572" s="1" t="s">
        <v>216</v>
      </c>
      <c r="C572" s="1" t="str">
        <f t="shared" si="18"/>
        <v>DWHITE-H12B</v>
      </c>
      <c r="E572" s="85">
        <v>297.68</v>
      </c>
    </row>
    <row r="573" spans="1:5" ht="12.75">
      <c r="A573" s="91" t="s">
        <v>176</v>
      </c>
      <c r="B573" s="1" t="s">
        <v>217</v>
      </c>
      <c r="C573" s="1" t="str">
        <f t="shared" si="18"/>
        <v>DWHITE-H15B</v>
      </c>
      <c r="E573" s="85">
        <v>318.42</v>
      </c>
    </row>
    <row r="574" spans="1:5" ht="12.75">
      <c r="A574" s="91" t="s">
        <v>176</v>
      </c>
      <c r="B574" s="1" t="s">
        <v>218</v>
      </c>
      <c r="C574" s="1" t="str">
        <f t="shared" si="18"/>
        <v>DWHITE-H18B</v>
      </c>
      <c r="E574" s="85">
        <v>337.94</v>
      </c>
    </row>
    <row r="575" spans="1:5" ht="12.75">
      <c r="A575" s="91" t="s">
        <v>176</v>
      </c>
      <c r="B575" s="1" t="s">
        <v>219</v>
      </c>
      <c r="C575" s="1" t="str">
        <f t="shared" si="18"/>
        <v>DWHITE-H21B</v>
      </c>
      <c r="E575" s="85">
        <v>353.8</v>
      </c>
    </row>
    <row r="576" spans="1:5" ht="12.75">
      <c r="A576" s="91" t="s">
        <v>176</v>
      </c>
      <c r="B576" s="1" t="s">
        <v>220</v>
      </c>
      <c r="C576" s="1" t="str">
        <f t="shared" si="18"/>
        <v>DWHITE-H24B</v>
      </c>
      <c r="E576" s="85">
        <v>381.86</v>
      </c>
    </row>
    <row r="577" spans="1:5" ht="12.75">
      <c r="A577" s="91" t="s">
        <v>176</v>
      </c>
      <c r="B577" s="1" t="s">
        <v>221</v>
      </c>
      <c r="C577" s="1" t="str">
        <f t="shared" si="18"/>
        <v>DWHITE-H27B</v>
      </c>
      <c r="E577" s="85">
        <v>409.92</v>
      </c>
    </row>
    <row r="578" spans="1:5" ht="12.75">
      <c r="A578" s="91" t="s">
        <v>176</v>
      </c>
      <c r="B578" s="1" t="s">
        <v>222</v>
      </c>
      <c r="C578" s="1" t="str">
        <f t="shared" si="18"/>
        <v>DWHITE-H30B</v>
      </c>
      <c r="E578" s="85">
        <v>489.22</v>
      </c>
    </row>
    <row r="579" spans="1:5" ht="12.75">
      <c r="A579" s="91" t="s">
        <v>176</v>
      </c>
      <c r="B579" s="1" t="s">
        <v>223</v>
      </c>
      <c r="C579" s="1" t="str">
        <f t="shared" si="18"/>
        <v>DWHITE-H33B</v>
      </c>
      <c r="E579" s="85">
        <v>512.4</v>
      </c>
    </row>
    <row r="580" spans="1:5" ht="12.75">
      <c r="A580" s="91" t="s">
        <v>176</v>
      </c>
      <c r="B580" s="1" t="s">
        <v>224</v>
      </c>
      <c r="C580" s="1" t="str">
        <f t="shared" si="18"/>
        <v>DWHITE-H36B</v>
      </c>
      <c r="E580" s="85">
        <v>531.92</v>
      </c>
    </row>
    <row r="581" spans="1:5" ht="12.75">
      <c r="A581" s="91" t="s">
        <v>176</v>
      </c>
      <c r="B581" s="1" t="s">
        <v>225</v>
      </c>
      <c r="C581" s="1" t="str">
        <f t="shared" si="18"/>
        <v>DWHITE-H42B</v>
      </c>
      <c r="E581" s="85">
        <v>574.62</v>
      </c>
    </row>
    <row r="582" spans="1:5" ht="12.75">
      <c r="A582" s="91" t="s">
        <v>176</v>
      </c>
      <c r="B582" s="1" t="s">
        <v>226</v>
      </c>
      <c r="C582" s="1" t="str">
        <f aca="true" t="shared" si="19" ref="C582:C587">CONCATENATE(A582,"-",B582)</f>
        <v>DWHITE-H48B</v>
      </c>
      <c r="E582" s="85">
        <v>618.54</v>
      </c>
    </row>
    <row r="583" spans="1:5" ht="12.75">
      <c r="A583" s="91" t="s">
        <v>176</v>
      </c>
      <c r="B583" s="1" t="s">
        <v>227</v>
      </c>
      <c r="C583" s="1" t="str">
        <f t="shared" si="19"/>
        <v>DWHITE-H15D</v>
      </c>
      <c r="E583" s="85">
        <v>467.26</v>
      </c>
    </row>
    <row r="584" spans="1:5" ht="12.75">
      <c r="A584" s="91" t="s">
        <v>176</v>
      </c>
      <c r="B584" s="1" t="s">
        <v>228</v>
      </c>
      <c r="C584" s="1" t="str">
        <f t="shared" si="19"/>
        <v>DWHITE-H18D</v>
      </c>
      <c r="E584" s="85">
        <v>503.86</v>
      </c>
    </row>
    <row r="585" spans="1:5" ht="12.75">
      <c r="A585" s="91" t="s">
        <v>176</v>
      </c>
      <c r="B585" s="1" t="s">
        <v>229</v>
      </c>
      <c r="C585" s="1" t="str">
        <f t="shared" si="19"/>
        <v>DWHITE-H24D</v>
      </c>
      <c r="E585" s="85">
        <v>578.28</v>
      </c>
    </row>
    <row r="586" spans="1:5" ht="12.75">
      <c r="A586" s="91" t="s">
        <v>176</v>
      </c>
      <c r="B586" s="1" t="s">
        <v>230</v>
      </c>
      <c r="C586" s="1" t="str">
        <f t="shared" si="19"/>
        <v>DWHITE-H39BC</v>
      </c>
      <c r="E586" s="85">
        <v>433.1</v>
      </c>
    </row>
    <row r="587" spans="1:5" ht="12.75">
      <c r="A587" s="91" t="s">
        <v>176</v>
      </c>
      <c r="B587" s="1" t="s">
        <v>231</v>
      </c>
      <c r="C587" s="1" t="str">
        <f t="shared" si="19"/>
        <v>DWHITE-H42BC</v>
      </c>
      <c r="E587" s="85">
        <v>464.82</v>
      </c>
    </row>
    <row r="588" spans="1:5" ht="12.75">
      <c r="A588" s="91" t="s">
        <v>176</v>
      </c>
      <c r="B588" s="1" t="s">
        <v>232</v>
      </c>
      <c r="C588" s="1" t="str">
        <f aca="true" t="shared" si="20" ref="C588:C606">CONCATENATE(A588,"-",B588)</f>
        <v>DWHITE-UD9T</v>
      </c>
      <c r="E588" s="85">
        <v>236.68</v>
      </c>
    </row>
    <row r="589" spans="1:5" ht="12.75">
      <c r="A589" s="91" t="s">
        <v>176</v>
      </c>
      <c r="B589" s="1" t="s">
        <v>233</v>
      </c>
      <c r="C589" s="1" t="str">
        <f t="shared" si="20"/>
        <v>DWHITE-UD12B</v>
      </c>
      <c r="E589" s="85">
        <v>297.68</v>
      </c>
    </row>
    <row r="590" spans="1:5" ht="12.75">
      <c r="A590" s="91" t="s">
        <v>176</v>
      </c>
      <c r="B590" s="1" t="s">
        <v>234</v>
      </c>
      <c r="C590" s="1" t="str">
        <f t="shared" si="20"/>
        <v>DWHITE-UD15B</v>
      </c>
      <c r="E590" s="85">
        <v>318.42</v>
      </c>
    </row>
    <row r="591" spans="1:5" ht="12.75">
      <c r="A591" s="91" t="s">
        <v>176</v>
      </c>
      <c r="B591" s="1" t="s">
        <v>235</v>
      </c>
      <c r="C591" s="1" t="str">
        <f t="shared" si="20"/>
        <v>DWHITE-UD18B</v>
      </c>
      <c r="E591" s="85">
        <v>337.94</v>
      </c>
    </row>
    <row r="592" spans="1:5" ht="12.75">
      <c r="A592" s="91" t="s">
        <v>176</v>
      </c>
      <c r="B592" s="1" t="s">
        <v>236</v>
      </c>
      <c r="C592" s="1" t="str">
        <f t="shared" si="20"/>
        <v>DWHITE-UD21B</v>
      </c>
      <c r="E592" s="85">
        <v>353.8</v>
      </c>
    </row>
    <row r="593" spans="1:5" ht="12.75">
      <c r="A593" s="91" t="s">
        <v>176</v>
      </c>
      <c r="B593" s="1" t="s">
        <v>237</v>
      </c>
      <c r="C593" s="1" t="str">
        <f t="shared" si="20"/>
        <v>DWHITE-UD24B</v>
      </c>
      <c r="E593" s="85">
        <v>381.86</v>
      </c>
    </row>
    <row r="594" spans="1:5" ht="12.75">
      <c r="A594" s="91" t="s">
        <v>176</v>
      </c>
      <c r="B594" s="1" t="s">
        <v>238</v>
      </c>
      <c r="C594" s="1" t="str">
        <f t="shared" si="20"/>
        <v>DWHITE-UD30B</v>
      </c>
      <c r="E594" s="85">
        <v>489.22</v>
      </c>
    </row>
    <row r="595" spans="1:5" ht="12.75">
      <c r="A595" s="91" t="s">
        <v>176</v>
      </c>
      <c r="B595" s="1" t="s">
        <v>239</v>
      </c>
      <c r="C595" s="1" t="str">
        <f t="shared" si="20"/>
        <v>DWHITE-UD33B</v>
      </c>
      <c r="E595" s="85">
        <v>512.4</v>
      </c>
    </row>
    <row r="596" spans="1:5" ht="12.75">
      <c r="A596" s="91" t="s">
        <v>176</v>
      </c>
      <c r="B596" s="1" t="s">
        <v>240</v>
      </c>
      <c r="C596" s="1" t="str">
        <f t="shared" si="20"/>
        <v>DWHITE-UD36B</v>
      </c>
      <c r="E596" s="85">
        <v>531.92</v>
      </c>
    </row>
    <row r="597" spans="1:5" ht="12.75">
      <c r="A597" s="91" t="s">
        <v>176</v>
      </c>
      <c r="B597" s="1" t="s">
        <v>241</v>
      </c>
      <c r="C597" s="1" t="str">
        <f t="shared" si="20"/>
        <v>DWHITE-UD42B</v>
      </c>
      <c r="E597" s="85">
        <v>574.62</v>
      </c>
    </row>
    <row r="598" spans="1:5" ht="12.75">
      <c r="A598" s="91" t="s">
        <v>176</v>
      </c>
      <c r="B598" s="1" t="s">
        <v>242</v>
      </c>
      <c r="C598" s="1" t="str">
        <f t="shared" si="20"/>
        <v>DWHITE-UD48B</v>
      </c>
      <c r="E598" s="85">
        <v>618.54</v>
      </c>
    </row>
    <row r="599" spans="1:5" ht="12.75">
      <c r="A599" s="91" t="s">
        <v>176</v>
      </c>
      <c r="B599" s="1" t="s">
        <v>243</v>
      </c>
      <c r="C599" s="1" t="str">
        <f t="shared" si="20"/>
        <v>DWHITE-UD30RBS</v>
      </c>
      <c r="E599" s="85">
        <v>420.9</v>
      </c>
    </row>
    <row r="600" spans="1:5" ht="12.75">
      <c r="A600" s="91" t="s">
        <v>176</v>
      </c>
      <c r="B600" s="1" t="s">
        <v>244</v>
      </c>
      <c r="C600" s="1" t="str">
        <f t="shared" si="20"/>
        <v>DWHITE-UD36RBS</v>
      </c>
      <c r="E600" s="85">
        <v>445.3</v>
      </c>
    </row>
    <row r="601" spans="1:5" ht="12.75">
      <c r="A601" s="91" t="s">
        <v>176</v>
      </c>
      <c r="B601" s="1" t="s">
        <v>245</v>
      </c>
      <c r="C601" s="1" t="str">
        <f t="shared" si="20"/>
        <v>DWHITE-UD42RBS</v>
      </c>
      <c r="E601" s="85">
        <v>486.78</v>
      </c>
    </row>
    <row r="602" spans="1:5" ht="12.75">
      <c r="A602" s="91" t="s">
        <v>176</v>
      </c>
      <c r="B602" s="1" t="s">
        <v>246</v>
      </c>
      <c r="C602" s="1" t="str">
        <f t="shared" si="20"/>
        <v>DWHITE-UD15D</v>
      </c>
      <c r="E602" s="85">
        <v>467.26</v>
      </c>
    </row>
    <row r="603" spans="1:5" ht="12.75">
      <c r="A603" s="91" t="s">
        <v>176</v>
      </c>
      <c r="B603" s="1" t="s">
        <v>247</v>
      </c>
      <c r="C603" s="1" t="str">
        <f t="shared" si="20"/>
        <v>DWHITE-UD18D</v>
      </c>
      <c r="E603" s="85">
        <v>503.86</v>
      </c>
    </row>
    <row r="604" spans="1:5" ht="12.75">
      <c r="A604" s="91" t="s">
        <v>176</v>
      </c>
      <c r="B604" s="1" t="s">
        <v>248</v>
      </c>
      <c r="C604" s="1" t="str">
        <f t="shared" si="20"/>
        <v>DWHITE-UD24D</v>
      </c>
      <c r="E604" s="85">
        <v>578.28</v>
      </c>
    </row>
    <row r="605" spans="1:5" ht="12.75">
      <c r="A605" s="91" t="s">
        <v>176</v>
      </c>
      <c r="B605" s="1" t="s">
        <v>249</v>
      </c>
      <c r="C605" s="1" t="str">
        <f t="shared" si="20"/>
        <v>DWHITE-UD39BC</v>
      </c>
      <c r="E605" s="85">
        <v>433.1</v>
      </c>
    </row>
    <row r="606" spans="1:5" ht="12.75">
      <c r="A606" s="91" t="s">
        <v>176</v>
      </c>
      <c r="B606" s="1" t="s">
        <v>250</v>
      </c>
      <c r="C606" s="1" t="str">
        <f t="shared" si="20"/>
        <v>DWHITE-UD42BC</v>
      </c>
      <c r="E606" s="85">
        <v>464.82</v>
      </c>
    </row>
    <row r="607" spans="1:5" ht="12.75">
      <c r="A607" s="91" t="s">
        <v>176</v>
      </c>
      <c r="B607" s="1" t="s">
        <v>85</v>
      </c>
      <c r="C607" s="1" t="str">
        <f aca="true" t="shared" si="21" ref="C607:C638">CONCATENATE(A607,"-",B607)</f>
        <v>DWHITE-15BT</v>
      </c>
      <c r="D607" s="1" t="s">
        <v>213</v>
      </c>
      <c r="E607" s="85">
        <v>136</v>
      </c>
    </row>
    <row r="608" spans="1:5" ht="12.75">
      <c r="A608" s="91" t="s">
        <v>176</v>
      </c>
      <c r="B608" s="1" t="s">
        <v>86</v>
      </c>
      <c r="C608" s="1" t="str">
        <f t="shared" si="21"/>
        <v>DWHITE-18BT</v>
      </c>
      <c r="D608" s="1" t="s">
        <v>213</v>
      </c>
      <c r="E608" s="85">
        <v>148</v>
      </c>
    </row>
    <row r="609" spans="1:5" ht="12.75">
      <c r="A609" s="91" t="s">
        <v>176</v>
      </c>
      <c r="B609" s="1" t="s">
        <v>87</v>
      </c>
      <c r="C609" s="1" t="str">
        <f t="shared" si="21"/>
        <v>DWHITE-24BT</v>
      </c>
      <c r="D609" s="1" t="s">
        <v>213</v>
      </c>
      <c r="E609" s="85">
        <v>156</v>
      </c>
    </row>
    <row r="610" spans="1:5" ht="12.75">
      <c r="A610" s="91" t="s">
        <v>176</v>
      </c>
      <c r="B610" s="92" t="s">
        <v>186</v>
      </c>
      <c r="C610" s="1" t="str">
        <f t="shared" si="21"/>
        <v>DWHITE-34X48</v>
      </c>
      <c r="D610" s="92" t="s">
        <v>187</v>
      </c>
      <c r="E610" s="14">
        <v>153</v>
      </c>
    </row>
    <row r="611" spans="1:5" ht="12.75">
      <c r="A611" s="91" t="s">
        <v>176</v>
      </c>
      <c r="B611" s="1" t="s">
        <v>143</v>
      </c>
      <c r="C611" s="1" t="str">
        <f t="shared" si="21"/>
        <v>DWHITE-3inF</v>
      </c>
      <c r="D611" s="92" t="s">
        <v>189</v>
      </c>
      <c r="E611" s="14">
        <v>26</v>
      </c>
    </row>
    <row r="612" spans="1:5" ht="12.75">
      <c r="A612" s="91" t="s">
        <v>176</v>
      </c>
      <c r="B612" s="1" t="s">
        <v>84</v>
      </c>
      <c r="C612" s="1" t="str">
        <f t="shared" si="21"/>
        <v>DWHITE-48VAL</v>
      </c>
      <c r="D612" s="92" t="s">
        <v>193</v>
      </c>
      <c r="E612" s="14">
        <v>53</v>
      </c>
    </row>
    <row r="613" spans="1:5" ht="12.75">
      <c r="A613" s="91" t="s">
        <v>176</v>
      </c>
      <c r="B613" s="1" t="s">
        <v>144</v>
      </c>
      <c r="C613" s="1" t="str">
        <f t="shared" si="21"/>
        <v>DWHITE-6inF</v>
      </c>
      <c r="D613" s="92" t="s">
        <v>191</v>
      </c>
      <c r="E613" s="14">
        <v>41</v>
      </c>
    </row>
    <row r="614" spans="1:5" ht="12.75">
      <c r="A614" s="91" t="s">
        <v>176</v>
      </c>
      <c r="B614" s="92" t="s">
        <v>194</v>
      </c>
      <c r="C614" s="1" t="str">
        <f t="shared" si="21"/>
        <v>DWHITE-18BRBTSK</v>
      </c>
      <c r="D614" s="1" t="s">
        <v>89</v>
      </c>
      <c r="E614" s="14">
        <v>84</v>
      </c>
    </row>
    <row r="615" spans="1:5" ht="12.75">
      <c r="A615" s="91" t="s">
        <v>176</v>
      </c>
      <c r="B615" s="92" t="s">
        <v>195</v>
      </c>
      <c r="C615" s="1" t="str">
        <f t="shared" si="21"/>
        <v>DWHITE-18BRBSK</v>
      </c>
      <c r="D615" s="1" t="s">
        <v>89</v>
      </c>
      <c r="E615" s="14">
        <v>84</v>
      </c>
    </row>
    <row r="616" spans="1:5" ht="12.75">
      <c r="A616" s="91" t="s">
        <v>176</v>
      </c>
      <c r="B616" s="92" t="s">
        <v>196</v>
      </c>
      <c r="C616" s="1" t="str">
        <f t="shared" si="21"/>
        <v>DWHITE-18BRWTSK</v>
      </c>
      <c r="D616" s="1" t="s">
        <v>89</v>
      </c>
      <c r="E616" s="14">
        <v>45</v>
      </c>
    </row>
    <row r="617" spans="1:5" ht="12.75">
      <c r="A617" s="91" t="s">
        <v>176</v>
      </c>
      <c r="B617" s="92" t="s">
        <v>197</v>
      </c>
      <c r="C617" s="1" t="str">
        <f t="shared" si="21"/>
        <v>DWHITE-18BRWSK</v>
      </c>
      <c r="D617" s="1" t="s">
        <v>89</v>
      </c>
      <c r="E617" s="14">
        <v>45</v>
      </c>
    </row>
    <row r="618" spans="1:5" ht="12.75">
      <c r="A618" s="91" t="s">
        <v>176</v>
      </c>
      <c r="B618" s="92" t="s">
        <v>198</v>
      </c>
      <c r="C618" s="1" t="str">
        <f t="shared" si="21"/>
        <v>DWHITE-24BRBTSK</v>
      </c>
      <c r="D618" s="1" t="s">
        <v>89</v>
      </c>
      <c r="E618" s="14">
        <v>112</v>
      </c>
    </row>
    <row r="619" spans="1:5" ht="12.75">
      <c r="A619" s="91" t="s">
        <v>176</v>
      </c>
      <c r="B619" s="92" t="s">
        <v>199</v>
      </c>
      <c r="C619" s="1" t="str">
        <f t="shared" si="21"/>
        <v>DWHITE-24BRBSK</v>
      </c>
      <c r="D619" s="1" t="s">
        <v>89</v>
      </c>
      <c r="E619" s="14">
        <v>112</v>
      </c>
    </row>
    <row r="620" spans="1:5" ht="12.75">
      <c r="A620" s="91" t="s">
        <v>176</v>
      </c>
      <c r="B620" s="1" t="s">
        <v>88</v>
      </c>
      <c r="C620" s="1" t="str">
        <f t="shared" si="21"/>
        <v>DWHITE-72VAL</v>
      </c>
      <c r="D620" s="92" t="s">
        <v>192</v>
      </c>
      <c r="E620" s="14">
        <v>70</v>
      </c>
    </row>
    <row r="621" spans="1:5" ht="12.75">
      <c r="A621" s="91" t="s">
        <v>176</v>
      </c>
      <c r="B621" s="1" t="s">
        <v>145</v>
      </c>
      <c r="C621" s="1" t="str">
        <f t="shared" si="21"/>
        <v>DWHITE-90x3inF</v>
      </c>
      <c r="D621" s="92" t="s">
        <v>190</v>
      </c>
      <c r="E621" s="14">
        <v>57</v>
      </c>
    </row>
    <row r="622" spans="1:5" ht="12.75">
      <c r="A622" s="91" t="s">
        <v>176</v>
      </c>
      <c r="B622" s="92" t="s">
        <v>200</v>
      </c>
      <c r="C622" s="1" t="str">
        <f t="shared" si="21"/>
        <v>DWHITE-BASE</v>
      </c>
      <c r="D622" s="92" t="s">
        <v>202</v>
      </c>
      <c r="E622" s="14">
        <v>135</v>
      </c>
    </row>
    <row r="623" spans="1:5" ht="12.75">
      <c r="A623" s="91" t="s">
        <v>176</v>
      </c>
      <c r="B623" s="92" t="s">
        <v>201</v>
      </c>
      <c r="C623" s="1" t="str">
        <f t="shared" si="21"/>
        <v>DWHITE-OVEN</v>
      </c>
      <c r="D623" s="92" t="s">
        <v>203</v>
      </c>
      <c r="E623" s="14">
        <v>368</v>
      </c>
    </row>
    <row r="624" spans="1:5" ht="12.75">
      <c r="A624" s="91" t="s">
        <v>176</v>
      </c>
      <c r="B624" s="92" t="s">
        <v>146</v>
      </c>
      <c r="C624" s="1" t="str">
        <f t="shared" si="21"/>
        <v>DWHITE-EP</v>
      </c>
      <c r="D624" s="92" t="s">
        <v>204</v>
      </c>
      <c r="E624" s="14">
        <v>57</v>
      </c>
    </row>
    <row r="625" spans="1:5" ht="12.75">
      <c r="A625" s="91" t="s">
        <v>176</v>
      </c>
      <c r="B625" s="1" t="s">
        <v>83</v>
      </c>
      <c r="C625" s="1" t="str">
        <f t="shared" si="21"/>
        <v>DWHITE-EPF3</v>
      </c>
      <c r="D625" s="92" t="s">
        <v>205</v>
      </c>
      <c r="E625" s="14">
        <v>103</v>
      </c>
    </row>
    <row r="626" spans="1:5" ht="12.75">
      <c r="A626" s="91" t="s">
        <v>176</v>
      </c>
      <c r="B626" s="98" t="s">
        <v>178</v>
      </c>
      <c r="C626" s="16" t="str">
        <f t="shared" si="21"/>
        <v>DWHITE-REF-EPF</v>
      </c>
      <c r="D626" s="98" t="s">
        <v>206</v>
      </c>
      <c r="E626" s="94">
        <v>321</v>
      </c>
    </row>
    <row r="627" spans="1:5" ht="12.75">
      <c r="A627" s="91" t="s">
        <v>176</v>
      </c>
      <c r="B627" s="16" t="s">
        <v>91</v>
      </c>
      <c r="C627" s="1" t="str">
        <f t="shared" si="21"/>
        <v>DWHITE-Touch Up- Sticks</v>
      </c>
      <c r="D627" s="16" t="s">
        <v>92</v>
      </c>
      <c r="E627" s="99" t="s">
        <v>185</v>
      </c>
    </row>
    <row r="628" spans="1:5" ht="12.75">
      <c r="A628" s="91" t="s">
        <v>176</v>
      </c>
      <c r="B628" s="1" t="s">
        <v>65</v>
      </c>
      <c r="C628" s="1" t="str">
        <f t="shared" si="21"/>
        <v>DWHITE-MLDG</v>
      </c>
      <c r="D628" s="92" t="s">
        <v>207</v>
      </c>
      <c r="E628" s="93">
        <v>30</v>
      </c>
    </row>
    <row r="629" spans="1:5" ht="12.75">
      <c r="A629" s="91" t="s">
        <v>176</v>
      </c>
      <c r="B629" s="16" t="s">
        <v>157</v>
      </c>
      <c r="C629" s="1" t="str">
        <f t="shared" si="21"/>
        <v>DWHITE-BM</v>
      </c>
      <c r="D629" s="16" t="s">
        <v>158</v>
      </c>
      <c r="E629" s="93">
        <v>17.12</v>
      </c>
    </row>
    <row r="630" spans="1:5" ht="12.75">
      <c r="A630" s="91" t="s">
        <v>176</v>
      </c>
      <c r="B630" s="16" t="s">
        <v>159</v>
      </c>
      <c r="C630" s="1" t="str">
        <f t="shared" si="21"/>
        <v>DWHITE-QRM</v>
      </c>
      <c r="D630" s="16" t="s">
        <v>164</v>
      </c>
      <c r="E630" s="93">
        <v>25</v>
      </c>
    </row>
    <row r="631" spans="1:5" ht="12.75">
      <c r="A631" s="91" t="s">
        <v>176</v>
      </c>
      <c r="B631" s="16" t="s">
        <v>210</v>
      </c>
      <c r="C631" s="1" t="str">
        <f t="shared" si="21"/>
        <v>DWHITE-LGCROWN</v>
      </c>
      <c r="D631" s="16" t="s">
        <v>163</v>
      </c>
      <c r="E631" s="93">
        <v>68</v>
      </c>
    </row>
    <row r="632" spans="1:5" ht="12.75">
      <c r="A632" s="91" t="s">
        <v>176</v>
      </c>
      <c r="B632" s="16" t="s">
        <v>209</v>
      </c>
      <c r="C632" s="1" t="str">
        <f t="shared" si="21"/>
        <v>DWHITE-SMCROWN</v>
      </c>
      <c r="D632" s="16" t="s">
        <v>162</v>
      </c>
      <c r="E632" s="93">
        <v>42</v>
      </c>
    </row>
    <row r="633" spans="1:5" ht="12.75">
      <c r="A633" s="91" t="s">
        <v>176</v>
      </c>
      <c r="B633" s="16" t="s">
        <v>93</v>
      </c>
      <c r="C633" s="1" t="str">
        <f t="shared" si="21"/>
        <v>DWHITE-IC</v>
      </c>
      <c r="D633" s="16" t="s">
        <v>168</v>
      </c>
      <c r="E633" s="93">
        <v>31.68</v>
      </c>
    </row>
    <row r="634" spans="1:5" ht="12.75">
      <c r="A634" s="91" t="s">
        <v>176</v>
      </c>
      <c r="B634" s="98" t="s">
        <v>182</v>
      </c>
      <c r="C634" s="1" t="str">
        <f t="shared" si="21"/>
        <v>DWHITE-Finished TK</v>
      </c>
      <c r="D634" s="98" t="s">
        <v>183</v>
      </c>
      <c r="E634" s="93">
        <v>42</v>
      </c>
    </row>
    <row r="635" spans="1:5" ht="12.75">
      <c r="A635" s="91" t="s">
        <v>176</v>
      </c>
      <c r="B635" s="1" t="s">
        <v>90</v>
      </c>
      <c r="C635" s="1" t="str">
        <f t="shared" si="21"/>
        <v>DWHITE-Black Toe Kick</v>
      </c>
      <c r="D635" s="1" t="s">
        <v>171</v>
      </c>
      <c r="E635" s="93">
        <v>10</v>
      </c>
    </row>
    <row r="636" spans="1:5" ht="12.75">
      <c r="A636" s="91" t="s">
        <v>176</v>
      </c>
      <c r="B636" s="16" t="s">
        <v>172</v>
      </c>
      <c r="C636" s="1" t="str">
        <f t="shared" si="21"/>
        <v>DWHITE-OCS</v>
      </c>
      <c r="D636" s="16" t="s">
        <v>167</v>
      </c>
      <c r="E636" s="93">
        <v>31.68</v>
      </c>
    </row>
    <row r="637" spans="1:5" ht="12.75">
      <c r="A637" s="91" t="s">
        <v>176</v>
      </c>
      <c r="B637" s="16" t="s">
        <v>165</v>
      </c>
      <c r="C637" s="1" t="str">
        <f t="shared" si="21"/>
        <v>DWHITE-PVCG</v>
      </c>
      <c r="D637" s="16" t="s">
        <v>169</v>
      </c>
      <c r="E637" s="93">
        <v>527</v>
      </c>
    </row>
    <row r="638" spans="1:5" ht="12.75">
      <c r="A638" s="91" t="s">
        <v>176</v>
      </c>
      <c r="B638" s="16" t="s">
        <v>166</v>
      </c>
      <c r="C638" s="1" t="str">
        <f t="shared" si="21"/>
        <v>DWHITE-PVB</v>
      </c>
      <c r="D638" s="16" t="s">
        <v>170</v>
      </c>
      <c r="E638" s="93">
        <v>386</v>
      </c>
    </row>
    <row r="660" spans="1:5" ht="12.75">
      <c r="A660" s="1"/>
      <c r="E660" s="85"/>
    </row>
    <row r="671" spans="1:5" ht="12.75">
      <c r="A671" s="1"/>
      <c r="B671" s="16"/>
      <c r="E671" s="85"/>
    </row>
    <row r="672" spans="1:5" ht="12.75">
      <c r="A672" s="1"/>
      <c r="B672" s="16"/>
      <c r="E672" s="85"/>
    </row>
    <row r="713" spans="1:5" ht="12.75">
      <c r="A713" s="1"/>
      <c r="B713" s="16"/>
      <c r="E713" s="1"/>
    </row>
    <row r="714" spans="1:5" ht="12.75">
      <c r="A714" s="1"/>
      <c r="B714" s="16"/>
      <c r="E714" s="1"/>
    </row>
    <row r="715" spans="1:5" ht="12.75">
      <c r="A715" s="1"/>
      <c r="B715" s="16"/>
      <c r="E715" s="1"/>
    </row>
    <row r="716" spans="1:5" ht="12.75">
      <c r="A716" s="1"/>
      <c r="B716" s="16"/>
      <c r="E716" s="1"/>
    </row>
    <row r="717" spans="1:5" ht="12.75">
      <c r="A717" s="1"/>
      <c r="B717" s="16"/>
      <c r="E717" s="1"/>
    </row>
    <row r="718" spans="1:5" ht="12.75">
      <c r="A718" s="1"/>
      <c r="B718" s="16"/>
      <c r="E718" s="1"/>
    </row>
    <row r="719" spans="1:5" ht="12.75">
      <c r="A719" s="1"/>
      <c r="B719" s="16"/>
      <c r="E719" s="1"/>
    </row>
    <row r="760" spans="1:5" ht="12.75">
      <c r="A760" s="1"/>
      <c r="B760" s="16"/>
      <c r="D760" s="16"/>
      <c r="E760" s="17"/>
    </row>
    <row r="761" spans="1:5" ht="12.75">
      <c r="A761" s="1"/>
      <c r="B761" s="16"/>
      <c r="D761" s="16"/>
      <c r="E761" s="1"/>
    </row>
    <row r="763" spans="1:5" ht="12.75">
      <c r="A763" s="1"/>
      <c r="B763" s="16"/>
      <c r="D763" s="16"/>
      <c r="E763" s="1"/>
    </row>
    <row r="764" spans="1:5" ht="12.75">
      <c r="A764" s="1"/>
      <c r="B764" s="16"/>
      <c r="D764" s="16"/>
      <c r="E764" s="1"/>
    </row>
    <row r="765" spans="1:5" ht="12.75">
      <c r="A765" s="1"/>
      <c r="B765" s="16"/>
      <c r="D765" s="16"/>
      <c r="E765" s="1"/>
    </row>
    <row r="766" spans="1:5" ht="12.75">
      <c r="A766" s="1"/>
      <c r="B766" s="16"/>
      <c r="D766" s="16"/>
      <c r="E766" s="1"/>
    </row>
    <row r="767" spans="1:5" ht="12.75">
      <c r="A767" s="1"/>
      <c r="B767" s="16"/>
      <c r="D767" s="16"/>
      <c r="E767" s="1"/>
    </row>
    <row r="768" spans="1:5" ht="12.75">
      <c r="A768" s="1"/>
      <c r="B768" s="16"/>
      <c r="D768" s="16"/>
      <c r="E768" s="1"/>
    </row>
    <row r="770" spans="1:5" ht="12.75">
      <c r="A770" s="1"/>
      <c r="B770" s="16"/>
      <c r="D770" s="16"/>
      <c r="E770" s="1"/>
    </row>
    <row r="771" spans="1:5" ht="12.75">
      <c r="A771" s="1"/>
      <c r="B771" s="16"/>
      <c r="D771" s="16"/>
      <c r="E771" s="1"/>
    </row>
    <row r="772" spans="1:5" ht="12.75">
      <c r="A772" s="1"/>
      <c r="B772" s="16"/>
      <c r="D772" s="16"/>
      <c r="E772" s="1"/>
    </row>
    <row r="797" spans="1:5" ht="12.75">
      <c r="A797" s="1"/>
      <c r="B797" s="16"/>
      <c r="E797" s="85"/>
    </row>
    <row r="811" spans="1:5" ht="12.75">
      <c r="A811" s="1"/>
      <c r="B811" s="16"/>
      <c r="E811" s="85"/>
    </row>
    <row r="812" spans="1:5" ht="12.75">
      <c r="A812" s="1"/>
      <c r="B812" s="16"/>
      <c r="E812" s="85"/>
    </row>
    <row r="858" spans="1:5" ht="12.75">
      <c r="A858" s="1"/>
      <c r="B858" s="16"/>
      <c r="E858" s="86"/>
    </row>
    <row r="859" spans="1:5" ht="12.75">
      <c r="A859" s="1"/>
      <c r="B859" s="16"/>
      <c r="E859" s="86"/>
    </row>
    <row r="860" spans="1:5" ht="12.75">
      <c r="A860" s="1"/>
      <c r="B860" s="16"/>
      <c r="E860" s="85"/>
    </row>
    <row r="861" spans="1:5" ht="12.75">
      <c r="A861" s="1"/>
      <c r="B861" s="16"/>
      <c r="E861" s="85"/>
    </row>
    <row r="862" spans="1:5" ht="12.75">
      <c r="A862" s="1"/>
      <c r="B862" s="16"/>
      <c r="E862" s="85"/>
    </row>
    <row r="863" spans="1:5" ht="12.75">
      <c r="A863" s="1"/>
      <c r="B863" s="16"/>
      <c r="E863" s="85"/>
    </row>
    <row r="864" spans="1:5" ht="12.75">
      <c r="A864" s="1"/>
      <c r="B864" s="16"/>
      <c r="E864" s="85"/>
    </row>
    <row r="924" spans="1:5" ht="12.75">
      <c r="A924" s="1"/>
      <c r="B924" s="20"/>
      <c r="D924" s="16"/>
      <c r="E924" s="1"/>
    </row>
    <row r="925" spans="1:5" ht="12.75">
      <c r="A925" s="1"/>
      <c r="B925" s="16"/>
      <c r="D925" s="16"/>
      <c r="E925" s="1"/>
    </row>
    <row r="926" spans="1:5" ht="12.75">
      <c r="A926" s="1"/>
      <c r="B926" s="16"/>
      <c r="D926" s="16"/>
      <c r="E926" s="1"/>
    </row>
    <row r="927" spans="1:5" ht="12.75">
      <c r="A927" s="1"/>
      <c r="B927" s="16"/>
      <c r="D927" s="16"/>
      <c r="E927" s="1"/>
    </row>
    <row r="928" spans="1:5" ht="12.75">
      <c r="A928" s="1"/>
      <c r="B928" s="16"/>
      <c r="D928" s="16"/>
      <c r="E928" s="1"/>
    </row>
    <row r="929" spans="1:5" ht="12.75">
      <c r="A929" s="1"/>
      <c r="B929" s="16"/>
      <c r="D929" s="16"/>
      <c r="E929" s="1"/>
    </row>
    <row r="930" spans="1:5" ht="12.75">
      <c r="A930" s="1"/>
      <c r="B930" s="16"/>
      <c r="D930" s="16"/>
      <c r="E930" s="1"/>
    </row>
    <row r="931" spans="1:5" ht="12.75">
      <c r="A931" s="1"/>
      <c r="B931" s="16"/>
      <c r="D931" s="16"/>
      <c r="E931" s="1"/>
    </row>
    <row r="932" spans="1:5" ht="12.75">
      <c r="A932" s="1"/>
      <c r="B932" s="16"/>
      <c r="D932" s="16"/>
      <c r="E932" s="1"/>
    </row>
    <row r="933" spans="1:5" ht="12.75">
      <c r="A933" s="1"/>
      <c r="B933" s="16"/>
      <c r="D933" s="16"/>
      <c r="E933" s="1"/>
    </row>
    <row r="934" spans="1:5" ht="12.75">
      <c r="A934" s="1"/>
      <c r="B934" s="16"/>
      <c r="D934" s="16"/>
      <c r="E934" s="1"/>
    </row>
    <row r="935" spans="1:5" ht="12.75">
      <c r="A935" s="1"/>
      <c r="B935" s="16"/>
      <c r="D935" s="16"/>
      <c r="E935" s="1"/>
    </row>
    <row r="936" spans="1:5" ht="12.75">
      <c r="A936" s="1"/>
      <c r="B936" s="16"/>
      <c r="D936" s="16"/>
      <c r="E936" s="1"/>
    </row>
    <row r="937" spans="1:5" ht="12.75">
      <c r="A937" s="1"/>
      <c r="B937" s="16"/>
      <c r="D937" s="16"/>
      <c r="E937" s="1"/>
    </row>
    <row r="938" spans="1:5" ht="12.75">
      <c r="A938" s="1"/>
      <c r="B938" s="16"/>
      <c r="D938" s="16"/>
      <c r="E938" s="1"/>
    </row>
    <row r="939" spans="1:5" ht="12.75">
      <c r="A939" s="1"/>
      <c r="B939" s="16"/>
      <c r="D939" s="16"/>
      <c r="E939" s="1"/>
    </row>
    <row r="940" spans="1:5" ht="12.75">
      <c r="A940" s="1"/>
      <c r="B940" s="16"/>
      <c r="D940" s="16"/>
      <c r="E940" s="1"/>
    </row>
    <row r="941" spans="1:5" ht="12.75">
      <c r="A941" s="1"/>
      <c r="B941" s="16"/>
      <c r="D941" s="16"/>
      <c r="E941" s="1"/>
    </row>
    <row r="942" spans="1:5" ht="12.75">
      <c r="A942" s="1"/>
      <c r="B942" s="16"/>
      <c r="D942" s="16"/>
      <c r="E942" s="1"/>
    </row>
    <row r="943" spans="1:5" ht="12.75">
      <c r="A943" s="1"/>
      <c r="B943" s="16"/>
      <c r="D943" s="16"/>
      <c r="E943" s="1"/>
    </row>
    <row r="944" spans="1:5" ht="12.75">
      <c r="A944" s="1"/>
      <c r="B944" s="16"/>
      <c r="D944" s="16"/>
      <c r="E944" s="1"/>
    </row>
    <row r="945" spans="1:5" ht="12.75">
      <c r="A945" s="1"/>
      <c r="B945" s="16"/>
      <c r="D945" s="16"/>
      <c r="E945" s="1"/>
    </row>
    <row r="946" spans="1:5" ht="12.75">
      <c r="A946" s="1"/>
      <c r="B946" s="16"/>
      <c r="D946" s="16"/>
      <c r="E946" s="1"/>
    </row>
    <row r="947" spans="1:5" ht="12.75">
      <c r="A947" s="1"/>
      <c r="B947" s="16"/>
      <c r="D947" s="16"/>
      <c r="E947" s="1"/>
    </row>
    <row r="948" spans="1:5" ht="12.75">
      <c r="A948" s="1"/>
      <c r="B948" s="16"/>
      <c r="D948" s="16"/>
      <c r="E948" s="1"/>
    </row>
    <row r="949" spans="1:5" ht="12.75">
      <c r="A949" s="1"/>
      <c r="B949" s="16"/>
      <c r="D949" s="16"/>
      <c r="E949" s="1"/>
    </row>
    <row r="950" spans="1:5" ht="12.75">
      <c r="A950" s="1"/>
      <c r="B950" s="16"/>
      <c r="D950" s="16"/>
      <c r="E950" s="1"/>
    </row>
    <row r="951" spans="1:5" ht="12.75">
      <c r="A951" s="1"/>
      <c r="B951" s="16"/>
      <c r="D951" s="16"/>
      <c r="E951" s="1"/>
    </row>
    <row r="952" spans="1:5" ht="12.75">
      <c r="A952" s="1"/>
      <c r="B952" s="16"/>
      <c r="D952" s="16"/>
      <c r="E952" s="1"/>
    </row>
    <row r="953" spans="1:5" ht="12.75">
      <c r="A953" s="1"/>
      <c r="B953" s="16"/>
      <c r="D953" s="16"/>
      <c r="E953" s="1"/>
    </row>
    <row r="954" spans="1:5" ht="12.75">
      <c r="A954" s="1"/>
      <c r="B954" s="16"/>
      <c r="D954" s="16"/>
      <c r="E954" s="1"/>
    </row>
    <row r="955" spans="1:5" ht="12.75">
      <c r="A955" s="1"/>
      <c r="B955" s="16"/>
      <c r="D955" s="16"/>
      <c r="E955" s="1"/>
    </row>
    <row r="956" spans="1:5" ht="12.75">
      <c r="A956" s="1"/>
      <c r="B956" s="16"/>
      <c r="D956" s="16"/>
      <c r="E956" s="1"/>
    </row>
    <row r="957" spans="1:5" ht="12.75">
      <c r="A957" s="1"/>
      <c r="B957" s="16"/>
      <c r="D957" s="16"/>
      <c r="E957" s="1"/>
    </row>
    <row r="958" spans="1:5" ht="12.75">
      <c r="A958" s="1"/>
      <c r="B958" s="16"/>
      <c r="D958" s="16"/>
      <c r="E958" s="1"/>
    </row>
    <row r="959" spans="1:5" ht="12.75">
      <c r="A959" s="1"/>
      <c r="B959" s="16"/>
      <c r="D959" s="16"/>
      <c r="E959" s="1"/>
    </row>
    <row r="960" spans="1:5" ht="12.75">
      <c r="A960" s="1"/>
      <c r="B960" s="16"/>
      <c r="D960" s="16"/>
      <c r="E960" s="1"/>
    </row>
    <row r="961" spans="1:5" ht="12.75">
      <c r="A961" s="1"/>
      <c r="B961" s="16"/>
      <c r="D961" s="16"/>
      <c r="E961" s="1"/>
    </row>
    <row r="962" spans="1:5" ht="12.75">
      <c r="A962" s="1"/>
      <c r="B962" s="16"/>
      <c r="D962" s="16"/>
      <c r="E962" s="1"/>
    </row>
    <row r="963" spans="1:5" ht="12.75">
      <c r="A963" s="1"/>
      <c r="B963" s="16"/>
      <c r="D963" s="16"/>
      <c r="E963" s="1"/>
    </row>
    <row r="964" spans="1:5" ht="12.75">
      <c r="A964" s="1"/>
      <c r="B964" s="16"/>
      <c r="D964" s="16"/>
      <c r="E964" s="1"/>
    </row>
    <row r="965" spans="1:5" ht="12.75">
      <c r="A965" s="1"/>
      <c r="B965" s="16"/>
      <c r="D965" s="16"/>
      <c r="E965" s="1"/>
    </row>
    <row r="966" spans="1:5" ht="12.75">
      <c r="A966" s="1"/>
      <c r="B966" s="16"/>
      <c r="D966" s="16"/>
      <c r="E966" s="1"/>
    </row>
    <row r="967" spans="1:5" ht="12.75">
      <c r="A967" s="1"/>
      <c r="B967" s="16"/>
      <c r="D967" s="16"/>
      <c r="E967" s="1"/>
    </row>
    <row r="968" spans="1:5" ht="12.75">
      <c r="A968" s="1"/>
      <c r="B968" s="16"/>
      <c r="D968" s="16"/>
      <c r="E968" s="1"/>
    </row>
    <row r="969" spans="1:5" ht="12.75">
      <c r="A969" s="1"/>
      <c r="B969" s="16"/>
      <c r="D969" s="16"/>
      <c r="E969" s="1"/>
    </row>
    <row r="970" spans="1:5" ht="12.75">
      <c r="A970" s="1"/>
      <c r="B970" s="16"/>
      <c r="D970" s="16"/>
      <c r="E970" s="1"/>
    </row>
    <row r="971" spans="1:5" ht="12.75">
      <c r="A971" s="1"/>
      <c r="B971" s="16"/>
      <c r="D971" s="16"/>
      <c r="E971" s="1"/>
    </row>
    <row r="972" spans="1:5" ht="12.75">
      <c r="A972" s="1"/>
      <c r="B972" s="16"/>
      <c r="D972" s="16"/>
      <c r="E972" s="1"/>
    </row>
    <row r="973" spans="1:5" ht="12.75">
      <c r="A973" s="1"/>
      <c r="B973" s="16"/>
      <c r="D973" s="16"/>
      <c r="E973" s="1"/>
    </row>
    <row r="974" spans="1:5" ht="12.75">
      <c r="A974" s="1"/>
      <c r="B974" s="16"/>
      <c r="D974" s="16"/>
      <c r="E974" s="1"/>
    </row>
    <row r="975" spans="1:5" ht="12.75">
      <c r="A975" s="1"/>
      <c r="B975" s="16"/>
      <c r="D975" s="16"/>
      <c r="E975" s="1"/>
    </row>
    <row r="976" spans="1:5" ht="12.75">
      <c r="A976" s="1"/>
      <c r="B976" s="16"/>
      <c r="D976" s="16"/>
      <c r="E976" s="1"/>
    </row>
    <row r="977" spans="1:5" ht="12.75">
      <c r="A977" s="1"/>
      <c r="B977" s="16"/>
      <c r="D977" s="16"/>
      <c r="E977" s="1"/>
    </row>
    <row r="978" spans="1:5" ht="12.75">
      <c r="A978" s="1"/>
      <c r="B978" s="16"/>
      <c r="D978" s="16"/>
      <c r="E978" s="1"/>
    </row>
    <row r="979" spans="1:5" ht="12.75">
      <c r="A979" s="1"/>
      <c r="B979" s="16"/>
      <c r="D979" s="16"/>
      <c r="E979" s="1"/>
    </row>
    <row r="980" spans="1:5" ht="12.75">
      <c r="A980" s="1"/>
      <c r="B980" s="16"/>
      <c r="D980" s="16"/>
      <c r="E980" s="1"/>
    </row>
    <row r="981" spans="1:5" ht="12.75">
      <c r="A981" s="1"/>
      <c r="B981" s="16"/>
      <c r="D981" s="16"/>
      <c r="E981" s="1"/>
    </row>
    <row r="982" spans="1:5" ht="12.75">
      <c r="A982" s="1"/>
      <c r="B982" s="16"/>
      <c r="D982" s="16"/>
      <c r="E982" s="1"/>
    </row>
    <row r="983" spans="1:5" ht="12.75">
      <c r="A983" s="1"/>
      <c r="B983" s="16"/>
      <c r="D983" s="16"/>
      <c r="E983" s="1"/>
    </row>
    <row r="984" spans="1:5" ht="12.75">
      <c r="A984" s="1"/>
      <c r="B984" s="16"/>
      <c r="D984" s="16"/>
      <c r="E984" s="1"/>
    </row>
    <row r="985" spans="1:5" ht="12.75">
      <c r="A985" s="1"/>
      <c r="B985" s="16"/>
      <c r="D985" s="16"/>
      <c r="E985" s="1"/>
    </row>
    <row r="986" spans="1:5" ht="12.75">
      <c r="A986" s="1"/>
      <c r="B986" s="16"/>
      <c r="D986" s="16"/>
      <c r="E986" s="1"/>
    </row>
    <row r="987" spans="1:5" ht="12.75">
      <c r="A987" s="1"/>
      <c r="B987" s="16"/>
      <c r="D987" s="16"/>
      <c r="E987" s="1"/>
    </row>
    <row r="988" spans="1:5" ht="12.75">
      <c r="A988" s="1"/>
      <c r="B988" s="16"/>
      <c r="D988" s="16"/>
      <c r="E988" s="1"/>
    </row>
    <row r="989" spans="1:5" ht="12.75">
      <c r="A989" s="1"/>
      <c r="B989" s="16"/>
      <c r="D989" s="16"/>
      <c r="E989" s="1"/>
    </row>
    <row r="990" spans="1:5" ht="12.75">
      <c r="A990" s="1"/>
      <c r="B990" s="20"/>
      <c r="D990" s="16"/>
      <c r="E990" s="1"/>
    </row>
    <row r="991" spans="1:5" ht="12.75">
      <c r="A991" s="1"/>
      <c r="B991" s="16"/>
      <c r="D991" s="16"/>
      <c r="E991" s="1"/>
    </row>
    <row r="992" spans="1:5" ht="12.75">
      <c r="A992" s="1"/>
      <c r="B992" s="16"/>
      <c r="D992" s="16"/>
      <c r="E992" s="1"/>
    </row>
    <row r="993" spans="1:5" ht="12.75">
      <c r="A993" s="1"/>
      <c r="B993" s="16"/>
      <c r="D993" s="16"/>
      <c r="E993" s="1"/>
    </row>
    <row r="994" spans="1:5" ht="12.75">
      <c r="A994" s="1"/>
      <c r="B994" s="16"/>
      <c r="D994" s="16"/>
      <c r="E994" s="1"/>
    </row>
    <row r="995" spans="1:5" ht="12.75">
      <c r="A995" s="1"/>
      <c r="B995" s="16"/>
      <c r="D995" s="16"/>
      <c r="E995" s="1"/>
    </row>
    <row r="996" spans="1:5" ht="12.75">
      <c r="A996" s="1"/>
      <c r="B996" s="16"/>
      <c r="D996" s="16"/>
      <c r="E996" s="1"/>
    </row>
    <row r="997" spans="1:5" ht="12.75">
      <c r="A997" s="1"/>
      <c r="B997" s="16"/>
      <c r="D997" s="16"/>
      <c r="E997" s="1"/>
    </row>
    <row r="998" spans="1:5" ht="12.75">
      <c r="A998" s="1"/>
      <c r="B998" s="16"/>
      <c r="D998" s="16"/>
      <c r="E998" s="1"/>
    </row>
    <row r="999" spans="1:5" ht="12.75">
      <c r="A999" s="1"/>
      <c r="B999" s="16"/>
      <c r="D999" s="16"/>
      <c r="E999" s="1"/>
    </row>
    <row r="1000" spans="1:5" ht="12.75">
      <c r="A1000" s="1"/>
      <c r="B1000" s="16"/>
      <c r="D1000" s="16"/>
      <c r="E1000" s="1"/>
    </row>
    <row r="1001" spans="1:5" ht="12.75">
      <c r="A1001" s="1"/>
      <c r="B1001" s="16"/>
      <c r="D1001" s="16"/>
      <c r="E1001" s="1"/>
    </row>
    <row r="1002" spans="1:5" ht="12.75">
      <c r="A1002" s="1"/>
      <c r="B1002" s="16"/>
      <c r="D1002" s="16"/>
      <c r="E1002" s="1"/>
    </row>
    <row r="1003" spans="1:5" ht="12.75">
      <c r="A1003" s="1"/>
      <c r="B1003" s="16"/>
      <c r="D1003" s="16"/>
      <c r="E1003" s="1"/>
    </row>
    <row r="1004" spans="1:5" ht="12.75">
      <c r="A1004" s="1"/>
      <c r="B1004" s="16"/>
      <c r="D1004" s="16"/>
      <c r="E1004" s="1"/>
    </row>
    <row r="1005" spans="1:5" ht="12.75">
      <c r="A1005" s="1"/>
      <c r="B1005" s="16"/>
      <c r="D1005" s="16"/>
      <c r="E1005" s="1"/>
    </row>
    <row r="1006" spans="1:5" ht="12.75">
      <c r="A1006" s="1"/>
      <c r="B1006" s="16"/>
      <c r="D1006" s="16"/>
      <c r="E1006" s="1"/>
    </row>
    <row r="1007" spans="1:5" ht="12.75">
      <c r="A1007" s="1"/>
      <c r="B1007" s="16"/>
      <c r="D1007" s="16"/>
      <c r="E1007" s="1"/>
    </row>
    <row r="1008" spans="1:5" ht="12.75">
      <c r="A1008" s="1"/>
      <c r="B1008" s="16"/>
      <c r="D1008" s="16"/>
      <c r="E1008" s="1"/>
    </row>
  </sheetData>
  <sheetProtection/>
  <printOptions gridLines="1"/>
  <pageMargins left="0.25" right="0.25" top="0.75" bottom="0.75" header="0.3" footer="0.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="75" zoomScaleNormal="75" zoomScalePageLayoutView="0" workbookViewId="0" topLeftCell="A1">
      <selection activeCell="A4" sqref="A4:F4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421875" style="0" customWidth="1"/>
    <col min="5" max="5" width="30.7109375" style="0" customWidth="1"/>
    <col min="6" max="6" width="51.28125" style="0" customWidth="1"/>
  </cols>
  <sheetData>
    <row r="1" spans="1:6" ht="31.5" customHeight="1">
      <c r="A1" s="110"/>
      <c r="B1" s="110"/>
      <c r="C1" s="110"/>
      <c r="D1" s="110"/>
      <c r="E1" s="110"/>
      <c r="F1" s="110"/>
    </row>
    <row r="2" spans="1:6" ht="26.25">
      <c r="A2" s="111" t="s">
        <v>174</v>
      </c>
      <c r="B2" s="111"/>
      <c r="C2" s="111"/>
      <c r="D2" s="111"/>
      <c r="E2" s="111"/>
      <c r="F2" s="111"/>
    </row>
    <row r="4" spans="1:6" ht="32.25">
      <c r="A4" s="112" t="s">
        <v>112</v>
      </c>
      <c r="B4" s="112"/>
      <c r="C4" s="112"/>
      <c r="D4" s="112"/>
      <c r="E4" s="112"/>
      <c r="F4" s="112"/>
    </row>
    <row r="6" spans="1:6" ht="21">
      <c r="A6" s="113" t="s">
        <v>214</v>
      </c>
      <c r="B6" s="113"/>
      <c r="C6" s="113"/>
      <c r="D6" s="113"/>
      <c r="E6" s="113"/>
      <c r="F6" s="113"/>
    </row>
    <row r="8" spans="1:6" ht="13.5" thickBot="1">
      <c r="A8" s="53"/>
      <c r="B8" s="53"/>
      <c r="C8" s="53"/>
      <c r="D8" s="53"/>
      <c r="E8" s="53"/>
      <c r="F8" s="53"/>
    </row>
    <row r="9" spans="1:6" s="34" customFormat="1" ht="15.75" customHeight="1" thickTop="1">
      <c r="A9" s="54"/>
      <c r="B9" s="55"/>
      <c r="C9" s="55"/>
      <c r="D9" s="54"/>
      <c r="E9" s="54"/>
      <c r="F9" s="54"/>
    </row>
    <row r="10" spans="1:6" s="56" customFormat="1" ht="22.5">
      <c r="A10" s="117" t="s">
        <v>113</v>
      </c>
      <c r="B10" s="117"/>
      <c r="C10" s="117"/>
      <c r="D10" s="117"/>
      <c r="E10" s="117"/>
      <c r="F10" s="117"/>
    </row>
    <row r="11" spans="1:6" s="56" customFormat="1" ht="22.5">
      <c r="A11" s="117" t="s">
        <v>114</v>
      </c>
      <c r="B11" s="117"/>
      <c r="C11" s="117"/>
      <c r="D11" s="117"/>
      <c r="E11" s="117"/>
      <c r="F11" s="117"/>
    </row>
    <row r="12" spans="1:6" s="34" customFormat="1" ht="16.5" customHeight="1">
      <c r="A12" s="54"/>
      <c r="B12" s="55"/>
      <c r="C12" s="55"/>
      <c r="D12" s="115"/>
      <c r="E12" s="115"/>
      <c r="F12" s="115"/>
    </row>
    <row r="13" spans="1:6" s="34" customFormat="1" ht="18" customHeight="1">
      <c r="A13" s="54"/>
      <c r="B13" s="55" t="s">
        <v>115</v>
      </c>
      <c r="C13" s="55" t="s">
        <v>116</v>
      </c>
      <c r="D13" s="115" t="s">
        <v>117</v>
      </c>
      <c r="E13" s="115"/>
      <c r="F13" s="115"/>
    </row>
    <row r="14" spans="1:6" s="34" customFormat="1" ht="18" customHeight="1">
      <c r="A14" s="54"/>
      <c r="B14" s="55"/>
      <c r="C14" s="55"/>
      <c r="D14" s="54"/>
      <c r="E14" s="54" t="s">
        <v>118</v>
      </c>
      <c r="F14" s="54"/>
    </row>
    <row r="15" spans="1:6" s="34" customFormat="1" ht="18" customHeight="1">
      <c r="A15" s="54"/>
      <c r="B15" s="55" t="s">
        <v>119</v>
      </c>
      <c r="C15" s="55" t="s">
        <v>116</v>
      </c>
      <c r="D15" s="115" t="s">
        <v>120</v>
      </c>
      <c r="E15" s="115"/>
      <c r="F15" s="115"/>
    </row>
    <row r="16" spans="1:6" s="34" customFormat="1" ht="18" customHeight="1">
      <c r="A16" s="54"/>
      <c r="B16" s="55"/>
      <c r="C16" s="55"/>
      <c r="D16" s="54"/>
      <c r="E16" s="57" t="s">
        <v>121</v>
      </c>
      <c r="F16" s="54"/>
    </row>
    <row r="17" spans="1:6" s="34" customFormat="1" ht="18" customHeight="1">
      <c r="A17" s="54"/>
      <c r="B17" s="55"/>
      <c r="C17" s="55"/>
      <c r="D17" s="54"/>
      <c r="E17" s="57" t="s">
        <v>215</v>
      </c>
      <c r="F17" s="54"/>
    </row>
    <row r="18" spans="1:6" s="34" customFormat="1" ht="18" customHeight="1">
      <c r="A18" s="54"/>
      <c r="B18" s="55" t="s">
        <v>122</v>
      </c>
      <c r="C18" s="55" t="s">
        <v>116</v>
      </c>
      <c r="D18" s="115" t="s">
        <v>123</v>
      </c>
      <c r="E18" s="115"/>
      <c r="F18" s="115"/>
    </row>
    <row r="19" spans="1:6" s="34" customFormat="1" ht="14.25" customHeight="1">
      <c r="A19" s="54"/>
      <c r="B19" s="55"/>
      <c r="C19" s="55"/>
      <c r="D19" s="54"/>
      <c r="E19" s="54"/>
      <c r="F19" s="54"/>
    </row>
    <row r="20" spans="1:6" s="34" customFormat="1" ht="18" customHeight="1">
      <c r="A20" s="115" t="s">
        <v>124</v>
      </c>
      <c r="B20" s="115"/>
      <c r="C20" s="115"/>
      <c r="D20" s="115"/>
      <c r="E20" s="115"/>
      <c r="F20" s="115"/>
    </row>
    <row r="21" spans="1:6" s="34" customFormat="1" ht="18" customHeight="1">
      <c r="A21" s="116" t="s">
        <v>125</v>
      </c>
      <c r="B21" s="114"/>
      <c r="C21" s="114"/>
      <c r="D21" s="114"/>
      <c r="E21" s="114"/>
      <c r="F21" s="114"/>
    </row>
    <row r="22" spans="1:6" s="34" customFormat="1" ht="18" customHeight="1">
      <c r="A22" s="114" t="s">
        <v>126</v>
      </c>
      <c r="B22" s="114"/>
      <c r="C22" s="114"/>
      <c r="D22" s="114"/>
      <c r="E22" s="114"/>
      <c r="F22" s="114"/>
    </row>
    <row r="23" spans="1:7" s="34" customFormat="1" ht="15.75" customHeight="1" thickBot="1">
      <c r="A23" s="58"/>
      <c r="B23" s="58"/>
      <c r="C23" s="58"/>
      <c r="D23" s="58"/>
      <c r="E23" s="58"/>
      <c r="F23" s="58"/>
      <c r="G23" s="54"/>
    </row>
    <row r="24" spans="1:7" ht="13.5" thickTop="1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</sheetData>
  <sheetProtection/>
  <mergeCells count="13">
    <mergeCell ref="A11:F11"/>
    <mergeCell ref="D12:F12"/>
    <mergeCell ref="D13:F13"/>
    <mergeCell ref="A1:F1"/>
    <mergeCell ref="A2:F2"/>
    <mergeCell ref="A4:F4"/>
    <mergeCell ref="A6:F6"/>
    <mergeCell ref="A22:F22"/>
    <mergeCell ref="D15:F15"/>
    <mergeCell ref="D18:F18"/>
    <mergeCell ref="A20:F20"/>
    <mergeCell ref="A21:F21"/>
    <mergeCell ref="A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Ronald DUMOND</cp:lastModifiedBy>
  <cp:lastPrinted>2019-09-13T14:32:35Z</cp:lastPrinted>
  <dcterms:created xsi:type="dcterms:W3CDTF">2001-03-01T17:29:09Z</dcterms:created>
  <dcterms:modified xsi:type="dcterms:W3CDTF">2019-11-04T19:50:13Z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